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E:\prg\Software\node.js\ccdb\app\uploads\"/>
    </mc:Choice>
  </mc:AlternateContent>
  <bookViews>
    <workbookView xWindow="0" yWindow="0" windowWidth="25200" windowHeight="12570" firstSheet="2" activeTab="6"/>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A128" i="23" l="1"/>
  <c r="K187" i="22" l="1"/>
  <c r="K186" i="22"/>
  <c r="K185" i="22"/>
  <c r="A182" i="22"/>
  <c r="A181" i="22"/>
  <c r="A180" i="22"/>
  <c r="A187" i="22"/>
  <c r="A186" i="22"/>
  <c r="A39" i="21" l="1"/>
  <c r="A38" i="21"/>
  <c r="A37" i="21"/>
  <c r="A36" i="21"/>
  <c r="A44" i="21"/>
  <c r="A43" i="21"/>
  <c r="A42" i="21"/>
  <c r="A49" i="21"/>
  <c r="A48" i="21"/>
  <c r="L196" i="27" l="1"/>
  <c r="K196" i="27"/>
  <c r="L195" i="27"/>
  <c r="K195" i="27"/>
  <c r="J195" i="27"/>
  <c r="A195" i="27"/>
  <c r="L194" i="27"/>
  <c r="K194" i="27"/>
  <c r="J194" i="27"/>
  <c r="A194" i="27"/>
  <c r="L193" i="27"/>
  <c r="K193" i="27"/>
  <c r="J193" i="27"/>
  <c r="A193" i="27"/>
  <c r="L192" i="27"/>
  <c r="J192" i="27"/>
  <c r="A192" i="27"/>
  <c r="L191" i="27"/>
  <c r="K191" i="27"/>
  <c r="J191" i="27"/>
  <c r="L190" i="27"/>
  <c r="L189" i="27"/>
  <c r="K189" i="27"/>
  <c r="J189" i="27"/>
  <c r="A189" i="27"/>
  <c r="L188" i="27"/>
  <c r="K188" i="27"/>
  <c r="J188" i="27"/>
  <c r="A188" i="27"/>
  <c r="L187" i="27"/>
  <c r="K187" i="27"/>
  <c r="J187" i="27"/>
  <c r="A187" i="27"/>
  <c r="L186" i="27"/>
  <c r="K186" i="27"/>
  <c r="J186" i="27"/>
  <c r="A186" i="27"/>
  <c r="L185" i="27"/>
  <c r="K185" i="27"/>
  <c r="J185" i="27"/>
  <c r="L184" i="27"/>
  <c r="L183" i="27"/>
  <c r="K183" i="27"/>
  <c r="J183" i="27"/>
  <c r="A183" i="27"/>
  <c r="L182" i="27"/>
  <c r="K182" i="27"/>
  <c r="J182" i="27"/>
  <c r="A182" i="27"/>
  <c r="L181" i="27"/>
  <c r="K181" i="27"/>
  <c r="J181" i="27"/>
  <c r="A181" i="27"/>
  <c r="L180" i="27"/>
  <c r="K180" i="27"/>
  <c r="J180" i="27"/>
  <c r="A180" i="27"/>
  <c r="L179" i="27"/>
  <c r="K179" i="27"/>
  <c r="J179" i="27"/>
  <c r="L178" i="27"/>
  <c r="L177" i="27"/>
  <c r="K177" i="27"/>
  <c r="J177" i="27"/>
  <c r="A177" i="27"/>
  <c r="L176" i="27"/>
  <c r="K176" i="27"/>
  <c r="J176" i="27"/>
  <c r="A176" i="27"/>
  <c r="L175" i="27"/>
  <c r="K175" i="27"/>
  <c r="J175" i="27"/>
  <c r="A175" i="27"/>
  <c r="L174" i="27"/>
  <c r="K174" i="27"/>
  <c r="J174" i="27"/>
  <c r="A174" i="27"/>
  <c r="L173" i="27"/>
  <c r="K173" i="27"/>
  <c r="J173" i="27"/>
  <c r="L172" i="27"/>
  <c r="L171" i="27"/>
  <c r="K171" i="27"/>
  <c r="J171" i="27"/>
  <c r="A171" i="27"/>
  <c r="L170" i="27"/>
  <c r="K170" i="27"/>
  <c r="J170" i="27"/>
  <c r="A170" i="27"/>
  <c r="L169" i="27"/>
  <c r="K169" i="27"/>
  <c r="J169" i="27"/>
  <c r="A169" i="27"/>
  <c r="L168" i="27"/>
  <c r="K168" i="27"/>
  <c r="J168" i="27"/>
  <c r="A168" i="27"/>
  <c r="L167" i="27"/>
  <c r="K167" i="27"/>
  <c r="J167" i="27"/>
  <c r="L166" i="27"/>
  <c r="L165" i="27"/>
  <c r="K165" i="27"/>
  <c r="J165" i="27"/>
  <c r="A165" i="27"/>
  <c r="L164" i="27"/>
  <c r="K164" i="27"/>
  <c r="J164" i="27"/>
  <c r="A164" i="27"/>
  <c r="L163" i="27"/>
  <c r="K163" i="27"/>
  <c r="J163" i="27"/>
  <c r="A163" i="27"/>
  <c r="L162" i="27"/>
  <c r="K162" i="27"/>
  <c r="J162" i="27"/>
  <c r="A162" i="27"/>
  <c r="L161" i="27"/>
  <c r="K161" i="27"/>
  <c r="J161" i="27"/>
  <c r="L160" i="27"/>
  <c r="L159" i="27"/>
  <c r="K159" i="27"/>
  <c r="J159" i="27"/>
  <c r="A159" i="27"/>
  <c r="L158" i="27"/>
  <c r="K158" i="27"/>
  <c r="J158" i="27"/>
  <c r="A158" i="27"/>
  <c r="L157" i="27"/>
  <c r="K157" i="27"/>
  <c r="J157" i="27"/>
  <c r="A157" i="27"/>
  <c r="L156" i="27"/>
  <c r="K156" i="27"/>
  <c r="J156" i="27"/>
  <c r="A156" i="27"/>
  <c r="L155" i="27"/>
  <c r="K155" i="27"/>
  <c r="J155" i="27"/>
  <c r="L154" i="27"/>
  <c r="L153" i="27"/>
  <c r="K153" i="27"/>
  <c r="J153" i="27"/>
  <c r="A153" i="27"/>
  <c r="L152" i="27"/>
  <c r="K152" i="27"/>
  <c r="J152" i="27"/>
  <c r="A152" i="27"/>
  <c r="L151" i="27"/>
  <c r="K151" i="27"/>
  <c r="J151" i="27"/>
  <c r="A151" i="27"/>
  <c r="L150" i="27"/>
  <c r="K150" i="27"/>
  <c r="J150" i="27"/>
  <c r="A150" i="27"/>
  <c r="L149" i="27"/>
  <c r="K149" i="27"/>
  <c r="J149" i="27"/>
  <c r="L148" i="27"/>
  <c r="L147" i="27"/>
  <c r="K147" i="27"/>
  <c r="J147" i="27"/>
  <c r="A147" i="27"/>
  <c r="L146" i="27"/>
  <c r="K146" i="27"/>
  <c r="J146" i="27"/>
  <c r="A146" i="27"/>
  <c r="L145" i="27"/>
  <c r="K145" i="27"/>
  <c r="J145" i="27"/>
  <c r="A145" i="27"/>
  <c r="L144" i="27"/>
  <c r="K144" i="27"/>
  <c r="J144" i="27"/>
  <c r="A144" i="27"/>
  <c r="L143" i="27"/>
  <c r="K143" i="27"/>
  <c r="J143" i="27"/>
  <c r="L142" i="27"/>
  <c r="L141" i="27"/>
  <c r="K141" i="27"/>
  <c r="J141" i="27"/>
  <c r="A141" i="27"/>
  <c r="L140" i="27"/>
  <c r="K140" i="27"/>
  <c r="J140" i="27"/>
  <c r="A140" i="27"/>
  <c r="L139" i="27"/>
  <c r="K139" i="27"/>
  <c r="J139" i="27"/>
  <c r="A139" i="27"/>
  <c r="L138" i="27"/>
  <c r="K138" i="27"/>
  <c r="J138" i="27"/>
  <c r="A138" i="27"/>
  <c r="L137" i="27"/>
  <c r="K137" i="27"/>
  <c r="J137" i="27"/>
  <c r="L136" i="27"/>
  <c r="L135" i="27"/>
  <c r="K135" i="27"/>
  <c r="J135" i="27"/>
  <c r="A135" i="27"/>
  <c r="L134" i="27"/>
  <c r="K134" i="27"/>
  <c r="J134" i="27"/>
  <c r="A134" i="27"/>
  <c r="L133" i="27"/>
  <c r="K133" i="27"/>
  <c r="J133" i="27"/>
  <c r="A133" i="27"/>
  <c r="L132" i="27"/>
  <c r="K132" i="27"/>
  <c r="J132" i="27"/>
  <c r="A132" i="27"/>
  <c r="L131" i="27"/>
  <c r="K131" i="27"/>
  <c r="J131" i="27"/>
  <c r="L130" i="27"/>
  <c r="L129" i="27"/>
  <c r="K129" i="27"/>
  <c r="J129" i="27"/>
  <c r="A129" i="27"/>
  <c r="L128" i="27"/>
  <c r="K128" i="27"/>
  <c r="J128" i="27"/>
  <c r="A128" i="27"/>
  <c r="L127" i="27"/>
  <c r="K127" i="27"/>
  <c r="J127" i="27"/>
  <c r="A127" i="27"/>
  <c r="L126" i="27"/>
  <c r="K126" i="27"/>
  <c r="J126" i="27"/>
  <c r="A126" i="27"/>
  <c r="L125" i="27"/>
  <c r="K125" i="27"/>
  <c r="J125" i="27"/>
  <c r="L124" i="27"/>
  <c r="L123" i="27"/>
  <c r="K123" i="27"/>
  <c r="J123" i="27"/>
  <c r="A123" i="27"/>
  <c r="L122" i="27"/>
  <c r="K122" i="27"/>
  <c r="J122" i="27"/>
  <c r="A122" i="27"/>
  <c r="L121" i="27"/>
  <c r="K121" i="27"/>
  <c r="J121" i="27"/>
  <c r="A121" i="27"/>
  <c r="L120" i="27"/>
  <c r="K120" i="27"/>
  <c r="J120" i="27"/>
  <c r="A120" i="27"/>
  <c r="L119" i="27"/>
  <c r="K119" i="27"/>
  <c r="J119" i="27"/>
  <c r="L118" i="27"/>
  <c r="L117" i="27"/>
  <c r="K117" i="27"/>
  <c r="J117" i="27"/>
  <c r="A117" i="27"/>
  <c r="L116" i="27"/>
  <c r="K116" i="27"/>
  <c r="J116" i="27"/>
  <c r="A116" i="27"/>
  <c r="M115" i="27"/>
  <c r="L115" i="27"/>
  <c r="K115" i="27"/>
  <c r="J115" i="27"/>
  <c r="A115" i="27"/>
  <c r="M114" i="27"/>
  <c r="L114" i="27"/>
  <c r="K114" i="27"/>
  <c r="J114" i="27"/>
  <c r="A114" i="27"/>
  <c r="M113" i="27"/>
  <c r="L113" i="27"/>
  <c r="K113" i="27"/>
  <c r="J113" i="27"/>
  <c r="M112" i="27"/>
  <c r="L112" i="27"/>
  <c r="M111" i="27"/>
  <c r="L111" i="27"/>
  <c r="K111" i="27"/>
  <c r="J111" i="27"/>
  <c r="A111" i="27"/>
  <c r="M110" i="27"/>
  <c r="L110" i="27"/>
  <c r="K110" i="27"/>
  <c r="J110" i="27"/>
  <c r="A110" i="27"/>
  <c r="M109" i="27"/>
  <c r="L109" i="27"/>
  <c r="K109" i="27"/>
  <c r="J109" i="27"/>
  <c r="A109" i="27"/>
  <c r="M108" i="27"/>
  <c r="L108" i="27"/>
  <c r="K108" i="27"/>
  <c r="J108" i="27"/>
  <c r="A108" i="27"/>
  <c r="M107" i="27"/>
  <c r="L107" i="27"/>
  <c r="K107" i="27"/>
  <c r="J107" i="27"/>
  <c r="M106" i="27"/>
  <c r="L106" i="27"/>
  <c r="M105" i="27"/>
  <c r="L105" i="27"/>
  <c r="K105" i="27"/>
  <c r="J105" i="27"/>
  <c r="A105" i="27"/>
  <c r="M104" i="27"/>
  <c r="L104" i="27"/>
  <c r="K104" i="27"/>
  <c r="J104" i="27"/>
  <c r="A104" i="27"/>
  <c r="M103" i="27"/>
  <c r="L103" i="27"/>
  <c r="K103" i="27"/>
  <c r="J103" i="27"/>
  <c r="A103" i="27"/>
  <c r="M102" i="27"/>
  <c r="L102" i="27"/>
  <c r="K102" i="27"/>
  <c r="J102" i="27"/>
  <c r="A102" i="27"/>
  <c r="M101" i="27"/>
  <c r="L101" i="27"/>
  <c r="K101" i="27"/>
  <c r="J101" i="27"/>
  <c r="M100" i="27"/>
  <c r="L100" i="27"/>
  <c r="M99" i="27"/>
  <c r="L99" i="27"/>
  <c r="K99" i="27"/>
  <c r="J99" i="27"/>
  <c r="A99" i="27"/>
  <c r="M98" i="27"/>
  <c r="L98" i="27"/>
  <c r="K98" i="27"/>
  <c r="J98" i="27"/>
  <c r="A98" i="27"/>
  <c r="M97" i="27"/>
  <c r="L97" i="27"/>
  <c r="K97" i="27"/>
  <c r="J97" i="27"/>
  <c r="A97" i="27"/>
  <c r="M96" i="27"/>
  <c r="L96" i="27"/>
  <c r="K96" i="27"/>
  <c r="J96" i="27"/>
  <c r="A96" i="27"/>
  <c r="M95" i="27"/>
  <c r="L95" i="27"/>
  <c r="K95" i="27"/>
  <c r="J95" i="27"/>
  <c r="M94" i="27"/>
  <c r="L94" i="27"/>
  <c r="M93" i="27"/>
  <c r="L93" i="27"/>
  <c r="K93" i="27"/>
  <c r="J93" i="27"/>
  <c r="A93" i="27"/>
  <c r="M92" i="27"/>
  <c r="L92" i="27"/>
  <c r="K92" i="27"/>
  <c r="J92" i="27"/>
  <c r="A92" i="27"/>
  <c r="M91" i="27"/>
  <c r="L91" i="27"/>
  <c r="K91" i="27"/>
  <c r="J91" i="27"/>
  <c r="A91" i="27"/>
  <c r="M90" i="27"/>
  <c r="L90" i="27"/>
  <c r="K90" i="27"/>
  <c r="J90" i="27"/>
  <c r="A90" i="27"/>
  <c r="M89" i="27"/>
  <c r="L89" i="27"/>
  <c r="K89" i="27"/>
  <c r="J89" i="27"/>
  <c r="M88" i="27"/>
  <c r="L88" i="27"/>
  <c r="M87" i="27"/>
  <c r="L87" i="27"/>
  <c r="K87" i="27"/>
  <c r="J87" i="27"/>
  <c r="A87" i="27"/>
  <c r="M86" i="27"/>
  <c r="L86" i="27"/>
  <c r="K86" i="27"/>
  <c r="J86" i="27"/>
  <c r="A86" i="27"/>
  <c r="M85" i="27"/>
  <c r="L85" i="27"/>
  <c r="K85" i="27"/>
  <c r="J85" i="27"/>
  <c r="A85" i="27"/>
  <c r="M84" i="27"/>
  <c r="L84" i="27"/>
  <c r="K84" i="27"/>
  <c r="J84" i="27"/>
  <c r="A84" i="27"/>
  <c r="M83" i="27"/>
  <c r="L83" i="27"/>
  <c r="K83" i="27"/>
  <c r="J83" i="27"/>
  <c r="M82" i="27"/>
  <c r="L82" i="27"/>
  <c r="M81" i="27"/>
  <c r="L81" i="27"/>
  <c r="K81" i="27"/>
  <c r="J81" i="27"/>
  <c r="A81" i="27"/>
  <c r="M80" i="27"/>
  <c r="L80" i="27"/>
  <c r="K80" i="27"/>
  <c r="J80" i="27"/>
  <c r="A80" i="27"/>
  <c r="M79" i="27"/>
  <c r="L79" i="27"/>
  <c r="K79" i="27"/>
  <c r="J79" i="27"/>
  <c r="A79" i="27"/>
  <c r="M78" i="27"/>
  <c r="L78" i="27"/>
  <c r="K78" i="27"/>
  <c r="J78" i="27"/>
  <c r="A78" i="27"/>
  <c r="M77" i="27"/>
  <c r="L77" i="27"/>
  <c r="K77" i="27"/>
  <c r="J77" i="27"/>
  <c r="M76" i="27"/>
  <c r="L76" i="27"/>
  <c r="M75" i="27"/>
  <c r="L75" i="27"/>
  <c r="K75" i="27"/>
  <c r="J75" i="27"/>
  <c r="A75" i="27"/>
  <c r="M74" i="27"/>
  <c r="L74" i="27"/>
  <c r="K74" i="27"/>
  <c r="J74" i="27"/>
  <c r="A74" i="27"/>
  <c r="M73" i="27"/>
  <c r="L73" i="27"/>
  <c r="K73" i="27"/>
  <c r="J73" i="27"/>
  <c r="A73" i="27"/>
  <c r="M72" i="27"/>
  <c r="L72" i="27"/>
  <c r="K72" i="27"/>
  <c r="J72" i="27"/>
  <c r="A72" i="27"/>
  <c r="M71" i="27"/>
  <c r="L71" i="27"/>
  <c r="K71" i="27"/>
  <c r="J71" i="27"/>
  <c r="M70" i="27"/>
  <c r="L70" i="27"/>
  <c r="M69" i="27"/>
  <c r="L69" i="27"/>
  <c r="K69" i="27"/>
  <c r="J69" i="27"/>
  <c r="A69" i="27"/>
  <c r="M68" i="27"/>
  <c r="L68" i="27"/>
  <c r="K68" i="27"/>
  <c r="J68" i="27"/>
  <c r="A68" i="27"/>
  <c r="M67" i="27"/>
  <c r="L67" i="27"/>
  <c r="K67" i="27"/>
  <c r="J67" i="27"/>
  <c r="A67" i="27"/>
  <c r="M66" i="27"/>
  <c r="L66" i="27"/>
  <c r="K66" i="27"/>
  <c r="J66" i="27"/>
  <c r="A66" i="27"/>
  <c r="M65" i="27"/>
  <c r="L65" i="27"/>
  <c r="K65" i="27"/>
  <c r="J65" i="27"/>
  <c r="M64" i="27"/>
  <c r="L64" i="27"/>
  <c r="M63" i="27"/>
  <c r="L63" i="27"/>
  <c r="K63" i="27"/>
  <c r="J63" i="27"/>
  <c r="A63" i="27"/>
  <c r="M62" i="27"/>
  <c r="L62" i="27"/>
  <c r="K62" i="27"/>
  <c r="J62" i="27"/>
  <c r="A62" i="27"/>
  <c r="M61" i="27"/>
  <c r="L61" i="27"/>
  <c r="K61" i="27"/>
  <c r="J61" i="27"/>
  <c r="A61" i="27"/>
  <c r="M60" i="27"/>
  <c r="L60" i="27"/>
  <c r="K60" i="27"/>
  <c r="J60" i="27"/>
  <c r="A60" i="27"/>
  <c r="M59" i="27"/>
  <c r="L59" i="27"/>
  <c r="K59" i="27"/>
  <c r="J59" i="27"/>
  <c r="M58" i="27"/>
  <c r="L58" i="27"/>
  <c r="M57" i="27"/>
  <c r="L57" i="27"/>
  <c r="K57" i="27"/>
  <c r="J57" i="27"/>
  <c r="A57" i="27"/>
  <c r="M56" i="27"/>
  <c r="L56" i="27"/>
  <c r="K56" i="27"/>
  <c r="J56" i="27"/>
  <c r="A56" i="27"/>
  <c r="M55" i="27"/>
  <c r="L55" i="27"/>
  <c r="K55" i="27"/>
  <c r="J55" i="27"/>
  <c r="A55" i="27"/>
  <c r="M54" i="27"/>
  <c r="L54" i="27"/>
  <c r="K54" i="27"/>
  <c r="J54" i="27"/>
  <c r="A54" i="27"/>
  <c r="M53" i="27"/>
  <c r="L53" i="27"/>
  <c r="K53" i="27"/>
  <c r="J53" i="27"/>
  <c r="M52" i="27"/>
  <c r="L52" i="27"/>
  <c r="M51" i="27"/>
  <c r="L51" i="27"/>
  <c r="K51" i="27"/>
  <c r="J51" i="27"/>
  <c r="A51" i="27"/>
  <c r="M50" i="27"/>
  <c r="L50" i="27"/>
  <c r="K50" i="27"/>
  <c r="J50" i="27"/>
  <c r="A50" i="27"/>
  <c r="M49" i="27"/>
  <c r="L49" i="27"/>
  <c r="K49" i="27"/>
  <c r="J49" i="27"/>
  <c r="A49" i="27"/>
  <c r="M48" i="27"/>
  <c r="L48" i="27"/>
  <c r="K48" i="27"/>
  <c r="J48" i="27"/>
  <c r="A48" i="27"/>
  <c r="M47" i="27"/>
  <c r="L47" i="27"/>
  <c r="K47" i="27"/>
  <c r="J47" i="27"/>
  <c r="M46" i="27"/>
  <c r="L46" i="27"/>
  <c r="M45" i="27"/>
  <c r="L45" i="27"/>
  <c r="K45" i="27"/>
  <c r="J45" i="27"/>
  <c r="A45" i="27"/>
  <c r="L44" i="27"/>
  <c r="K44" i="27"/>
  <c r="J44" i="27"/>
  <c r="A44" i="27"/>
  <c r="L43" i="27"/>
  <c r="K43" i="27"/>
  <c r="J43" i="27"/>
  <c r="A43" i="27"/>
  <c r="L42" i="27"/>
  <c r="K42" i="27"/>
  <c r="J42" i="27"/>
  <c r="A42" i="27"/>
  <c r="L41" i="27"/>
  <c r="K41" i="27"/>
  <c r="J41" i="27"/>
  <c r="M40" i="27"/>
  <c r="L40" i="27"/>
  <c r="M39" i="27"/>
  <c r="L39" i="27"/>
  <c r="K39" i="27"/>
  <c r="J39" i="27"/>
  <c r="A39" i="27"/>
  <c r="M38" i="27"/>
  <c r="L38" i="27"/>
  <c r="K38" i="27"/>
  <c r="J38" i="27"/>
  <c r="A38" i="27"/>
  <c r="M37" i="27"/>
  <c r="L37" i="27"/>
  <c r="K37" i="27"/>
  <c r="J37" i="27"/>
  <c r="A37" i="27"/>
  <c r="M36" i="27"/>
  <c r="L36" i="27"/>
  <c r="K36" i="27"/>
  <c r="J36" i="27"/>
  <c r="A36" i="27"/>
  <c r="M35" i="27"/>
  <c r="L35" i="27"/>
  <c r="K35" i="27"/>
  <c r="J35" i="27"/>
  <c r="M34" i="27"/>
  <c r="L34" i="27"/>
  <c r="M33" i="27"/>
  <c r="L33" i="27"/>
  <c r="K33" i="27"/>
  <c r="J33" i="27"/>
  <c r="A33" i="27"/>
  <c r="M32" i="27"/>
  <c r="L32" i="27"/>
  <c r="K32" i="27"/>
  <c r="J32" i="27"/>
  <c r="A32" i="27"/>
  <c r="M31" i="27"/>
  <c r="L31" i="27"/>
  <c r="K31" i="27"/>
  <c r="J31" i="27"/>
  <c r="A31" i="27"/>
  <c r="M30" i="27"/>
  <c r="L30" i="27"/>
  <c r="K30" i="27"/>
  <c r="J30" i="27"/>
  <c r="A30" i="27"/>
  <c r="M29" i="27"/>
  <c r="L29" i="27"/>
  <c r="K29" i="27"/>
  <c r="J29" i="27"/>
  <c r="M28" i="27"/>
  <c r="L28" i="27"/>
  <c r="M27" i="27"/>
  <c r="L27" i="27"/>
  <c r="K27" i="27"/>
  <c r="J27" i="27"/>
  <c r="A27" i="27"/>
  <c r="M26" i="27"/>
  <c r="L26" i="27"/>
  <c r="K26" i="27"/>
  <c r="J26" i="27"/>
  <c r="A26" i="27"/>
  <c r="M25" i="27"/>
  <c r="L25" i="27"/>
  <c r="K25" i="27"/>
  <c r="J25" i="27"/>
  <c r="A25" i="27"/>
  <c r="M24" i="27"/>
  <c r="L24" i="27"/>
  <c r="K24" i="27"/>
  <c r="J24" i="27"/>
  <c r="A24" i="27"/>
  <c r="M23" i="27"/>
  <c r="L23" i="27"/>
  <c r="K23" i="27"/>
  <c r="J23" i="27"/>
  <c r="M22" i="27"/>
  <c r="L22" i="27"/>
  <c r="M21" i="27"/>
  <c r="L21" i="27"/>
  <c r="K21" i="27"/>
  <c r="J21" i="27"/>
  <c r="A21" i="27"/>
  <c r="K20" i="27"/>
  <c r="J20" i="27"/>
  <c r="A20" i="27"/>
  <c r="M19" i="27"/>
  <c r="L19" i="27"/>
  <c r="K19" i="27"/>
  <c r="J19" i="27"/>
  <c r="A19" i="27"/>
  <c r="M18" i="27"/>
  <c r="L18" i="27"/>
  <c r="K18" i="27"/>
  <c r="J18" i="27"/>
  <c r="A18" i="27"/>
  <c r="M17" i="27"/>
  <c r="L17" i="27"/>
  <c r="K17" i="27"/>
  <c r="J17" i="27"/>
  <c r="M16" i="27"/>
  <c r="L16" i="27"/>
  <c r="M15" i="27"/>
  <c r="L15" i="27"/>
  <c r="K15" i="27"/>
  <c r="J15" i="27"/>
  <c r="A15" i="27"/>
  <c r="M14" i="27"/>
  <c r="L14" i="27"/>
  <c r="K14" i="27"/>
  <c r="J14" i="27"/>
  <c r="A14" i="27"/>
  <c r="M13" i="27"/>
  <c r="L13" i="27"/>
  <c r="K13" i="27"/>
  <c r="J13" i="27"/>
  <c r="A13" i="27"/>
  <c r="M12" i="27"/>
  <c r="L12" i="27"/>
  <c r="K12" i="27"/>
  <c r="J12" i="27"/>
  <c r="A12" i="27"/>
  <c r="M11" i="27"/>
  <c r="L11" i="27"/>
  <c r="K11" i="27"/>
  <c r="J11" i="27"/>
  <c r="M10" i="27"/>
  <c r="L10" i="27"/>
  <c r="M9" i="27"/>
  <c r="L9" i="27"/>
  <c r="K9" i="27"/>
  <c r="J9" i="27"/>
  <c r="A9" i="27"/>
  <c r="M8" i="27"/>
  <c r="L8" i="27"/>
  <c r="K8" i="27"/>
  <c r="J8" i="27"/>
  <c r="A8" i="27"/>
  <c r="M7" i="27"/>
  <c r="L7" i="27"/>
  <c r="K7" i="27"/>
  <c r="J7" i="27"/>
  <c r="A7" i="27"/>
  <c r="M6" i="27"/>
  <c r="L6" i="27"/>
  <c r="K6" i="27"/>
  <c r="J6" i="27"/>
  <c r="A6" i="27"/>
  <c r="M5" i="27"/>
  <c r="L5" i="27"/>
  <c r="K5" i="27"/>
  <c r="J5" i="27"/>
  <c r="F3" i="27"/>
  <c r="C3" i="27"/>
  <c r="F2" i="27"/>
  <c r="C2" i="27"/>
  <c r="F1" i="27"/>
  <c r="C1" i="27"/>
  <c r="L185" i="26"/>
  <c r="K185" i="26"/>
  <c r="L184" i="26"/>
  <c r="L183" i="26"/>
  <c r="K183" i="26"/>
  <c r="J183" i="26"/>
  <c r="A183" i="26"/>
  <c r="L182" i="26"/>
  <c r="K182" i="26"/>
  <c r="J182" i="26"/>
  <c r="A182" i="26"/>
  <c r="L181" i="26"/>
  <c r="K181" i="26"/>
  <c r="J181" i="26"/>
  <c r="A181" i="26"/>
  <c r="L180" i="26"/>
  <c r="K180" i="26"/>
  <c r="J180" i="26"/>
  <c r="A180" i="26"/>
  <c r="L179" i="26"/>
  <c r="K179" i="26"/>
  <c r="J179" i="26"/>
  <c r="L178" i="26"/>
  <c r="L177" i="26"/>
  <c r="K177" i="26"/>
  <c r="J177" i="26"/>
  <c r="A177" i="26"/>
  <c r="L176" i="26"/>
  <c r="K176" i="26"/>
  <c r="J176" i="26"/>
  <c r="A176" i="26"/>
  <c r="L175" i="26"/>
  <c r="K175" i="26"/>
  <c r="J175" i="26"/>
  <c r="A175" i="26"/>
  <c r="L174" i="26"/>
  <c r="K174" i="26"/>
  <c r="J174" i="26"/>
  <c r="A174" i="26"/>
  <c r="L173" i="26"/>
  <c r="K173" i="26"/>
  <c r="J173" i="26"/>
  <c r="L172" i="26"/>
  <c r="L171" i="26"/>
  <c r="K171" i="26"/>
  <c r="J171" i="26"/>
  <c r="A171" i="26"/>
  <c r="L170" i="26"/>
  <c r="K170" i="26"/>
  <c r="J170" i="26"/>
  <c r="A170" i="26"/>
  <c r="L169" i="26"/>
  <c r="K169" i="26"/>
  <c r="J169" i="26"/>
  <c r="A169" i="26"/>
  <c r="L168" i="26"/>
  <c r="K168" i="26"/>
  <c r="J168" i="26"/>
  <c r="A168" i="26"/>
  <c r="L167" i="26"/>
  <c r="K167" i="26"/>
  <c r="J167" i="26"/>
  <c r="L166" i="26"/>
  <c r="L165" i="26"/>
  <c r="K165" i="26"/>
  <c r="J165" i="26"/>
  <c r="A165" i="26"/>
  <c r="L164" i="26"/>
  <c r="K164" i="26"/>
  <c r="J164" i="26"/>
  <c r="A164" i="26"/>
  <c r="L163" i="26"/>
  <c r="K163" i="26"/>
  <c r="J163" i="26"/>
  <c r="A163" i="26"/>
  <c r="L162" i="26"/>
  <c r="K162" i="26"/>
  <c r="J162" i="26"/>
  <c r="A162" i="26"/>
  <c r="L161" i="26"/>
  <c r="K161" i="26"/>
  <c r="J161" i="26"/>
  <c r="L160" i="26"/>
  <c r="L159" i="26"/>
  <c r="K159" i="26"/>
  <c r="J159" i="26"/>
  <c r="A159" i="26"/>
  <c r="L158" i="26"/>
  <c r="K158" i="26"/>
  <c r="J158" i="26"/>
  <c r="A158" i="26"/>
  <c r="L157" i="26"/>
  <c r="K157" i="26"/>
  <c r="J157" i="26"/>
  <c r="A157" i="26"/>
  <c r="L156" i="26"/>
  <c r="K156" i="26"/>
  <c r="J156" i="26"/>
  <c r="A156" i="26"/>
  <c r="L155" i="26"/>
  <c r="K155" i="26"/>
  <c r="J155" i="26"/>
  <c r="L154" i="26"/>
  <c r="L153" i="26"/>
  <c r="K153" i="26"/>
  <c r="J153" i="26"/>
  <c r="A153" i="26"/>
  <c r="L152" i="26"/>
  <c r="K152" i="26"/>
  <c r="J152" i="26"/>
  <c r="A152" i="26"/>
  <c r="L151" i="26"/>
  <c r="K151" i="26"/>
  <c r="J151" i="26"/>
  <c r="A151" i="26"/>
  <c r="L150" i="26"/>
  <c r="K150" i="26"/>
  <c r="J150" i="26"/>
  <c r="A150" i="26"/>
  <c r="L149" i="26"/>
  <c r="K149" i="26"/>
  <c r="J149" i="26"/>
  <c r="L148" i="26"/>
  <c r="L147" i="26"/>
  <c r="K147" i="26"/>
  <c r="J147" i="26"/>
  <c r="A147" i="26"/>
  <c r="L146" i="26"/>
  <c r="K146" i="26"/>
  <c r="J146" i="26"/>
  <c r="A146" i="26"/>
  <c r="L145" i="26"/>
  <c r="K145" i="26"/>
  <c r="J145" i="26"/>
  <c r="A145" i="26"/>
  <c r="L144" i="26"/>
  <c r="K144" i="26"/>
  <c r="J144" i="26"/>
  <c r="A144" i="26"/>
  <c r="L143" i="26"/>
  <c r="K143" i="26"/>
  <c r="J143" i="26"/>
  <c r="L142" i="26"/>
  <c r="L141" i="26"/>
  <c r="K141" i="26"/>
  <c r="J141" i="26"/>
  <c r="A141" i="26"/>
  <c r="L140" i="26"/>
  <c r="K140" i="26"/>
  <c r="J140" i="26"/>
  <c r="A140" i="26"/>
  <c r="L139" i="26"/>
  <c r="K139" i="26"/>
  <c r="J139" i="26"/>
  <c r="A139" i="26"/>
  <c r="L138" i="26"/>
  <c r="K138" i="26"/>
  <c r="J138" i="26"/>
  <c r="A138" i="26"/>
  <c r="L137" i="26"/>
  <c r="K137" i="26"/>
  <c r="J137" i="26"/>
  <c r="L136" i="26"/>
  <c r="L135" i="26"/>
  <c r="K135" i="26"/>
  <c r="J135" i="26"/>
  <c r="A135" i="26"/>
  <c r="L134" i="26"/>
  <c r="K134" i="26"/>
  <c r="J134" i="26"/>
  <c r="A134" i="26"/>
  <c r="L133" i="26"/>
  <c r="K133" i="26"/>
  <c r="J133" i="26"/>
  <c r="A133" i="26"/>
  <c r="L132" i="26"/>
  <c r="K132" i="26"/>
  <c r="J132" i="26"/>
  <c r="A132" i="26"/>
  <c r="L131" i="26"/>
  <c r="K131" i="26"/>
  <c r="J131" i="26"/>
  <c r="L130" i="26"/>
  <c r="L129" i="26"/>
  <c r="K129" i="26"/>
  <c r="J129" i="26"/>
  <c r="A129" i="26"/>
  <c r="L128" i="26"/>
  <c r="K128" i="26"/>
  <c r="J128" i="26"/>
  <c r="A128" i="26"/>
  <c r="L127" i="26"/>
  <c r="K127" i="26"/>
  <c r="J127" i="26"/>
  <c r="A127" i="26"/>
  <c r="L126" i="26"/>
  <c r="K126" i="26"/>
  <c r="J126" i="26"/>
  <c r="A126" i="26"/>
  <c r="L125" i="26"/>
  <c r="K125" i="26"/>
  <c r="J125" i="26"/>
  <c r="L124" i="26"/>
  <c r="L123" i="26"/>
  <c r="K123" i="26"/>
  <c r="J123" i="26"/>
  <c r="A123" i="26"/>
  <c r="L122" i="26"/>
  <c r="K122" i="26"/>
  <c r="J122" i="26"/>
  <c r="A122" i="26"/>
  <c r="L121" i="26"/>
  <c r="K121" i="26"/>
  <c r="J121" i="26"/>
  <c r="A121" i="26"/>
  <c r="L120" i="26"/>
  <c r="K120" i="26"/>
  <c r="J120" i="26"/>
  <c r="A120" i="26"/>
  <c r="L119" i="26"/>
  <c r="K119" i="26"/>
  <c r="J119" i="26"/>
  <c r="L118" i="26"/>
  <c r="L117" i="26"/>
  <c r="K117" i="26"/>
  <c r="J117" i="26"/>
  <c r="A117" i="26"/>
  <c r="L116" i="26"/>
  <c r="K116" i="26"/>
  <c r="J116" i="26"/>
  <c r="A116" i="26"/>
  <c r="M115" i="26"/>
  <c r="L115" i="26"/>
  <c r="K115" i="26"/>
  <c r="J115" i="26"/>
  <c r="A115" i="26"/>
  <c r="M114" i="26"/>
  <c r="L114" i="26"/>
  <c r="K114" i="26"/>
  <c r="J114" i="26"/>
  <c r="A114" i="26"/>
  <c r="M113" i="26"/>
  <c r="L113" i="26"/>
  <c r="K113" i="26"/>
  <c r="J113" i="26"/>
  <c r="M112" i="26"/>
  <c r="L112" i="26"/>
  <c r="M111" i="26"/>
  <c r="L111" i="26"/>
  <c r="K111" i="26"/>
  <c r="J111" i="26"/>
  <c r="A111" i="26"/>
  <c r="M110" i="26"/>
  <c r="L110" i="26"/>
  <c r="K110" i="26"/>
  <c r="J110" i="26"/>
  <c r="A110" i="26"/>
  <c r="M109" i="26"/>
  <c r="L109" i="26"/>
  <c r="K109" i="26"/>
  <c r="J109" i="26"/>
  <c r="A109" i="26"/>
  <c r="M108" i="26"/>
  <c r="L108" i="26"/>
  <c r="K108" i="26"/>
  <c r="J108" i="26"/>
  <c r="A108" i="26"/>
  <c r="M107" i="26"/>
  <c r="L107" i="26"/>
  <c r="K107" i="26"/>
  <c r="J107" i="26"/>
  <c r="M106" i="26"/>
  <c r="L106" i="26"/>
  <c r="M105" i="26"/>
  <c r="L105" i="26"/>
  <c r="K105" i="26"/>
  <c r="J105" i="26"/>
  <c r="A105" i="26"/>
  <c r="M104" i="26"/>
  <c r="L104" i="26"/>
  <c r="K104" i="26"/>
  <c r="J104" i="26"/>
  <c r="A104" i="26"/>
  <c r="M103" i="26"/>
  <c r="L103" i="26"/>
  <c r="K103" i="26"/>
  <c r="J103" i="26"/>
  <c r="A103" i="26"/>
  <c r="M102" i="26"/>
  <c r="L102" i="26"/>
  <c r="K102" i="26"/>
  <c r="J102" i="26"/>
  <c r="A102" i="26"/>
  <c r="M101" i="26"/>
  <c r="L101" i="26"/>
  <c r="K101" i="26"/>
  <c r="J101" i="26"/>
  <c r="M100" i="26"/>
  <c r="L100" i="26"/>
  <c r="M99" i="26"/>
  <c r="L99" i="26"/>
  <c r="K99" i="26"/>
  <c r="J99" i="26"/>
  <c r="A99" i="26"/>
  <c r="M98" i="26"/>
  <c r="L98" i="26"/>
  <c r="K98" i="26"/>
  <c r="J98" i="26"/>
  <c r="A98" i="26"/>
  <c r="M97" i="26"/>
  <c r="L97" i="26"/>
  <c r="K97" i="26"/>
  <c r="J97" i="26"/>
  <c r="A97" i="26"/>
  <c r="M96" i="26"/>
  <c r="L96" i="26"/>
  <c r="K96" i="26"/>
  <c r="J96" i="26"/>
  <c r="A96" i="26"/>
  <c r="M95" i="26"/>
  <c r="L95" i="26"/>
  <c r="K95" i="26"/>
  <c r="J95" i="26"/>
  <c r="M94" i="26"/>
  <c r="L94" i="26"/>
  <c r="M93" i="26"/>
  <c r="L93" i="26"/>
  <c r="K93" i="26"/>
  <c r="J93" i="26"/>
  <c r="A93" i="26"/>
  <c r="M92" i="26"/>
  <c r="L92" i="26"/>
  <c r="K92" i="26"/>
  <c r="J92" i="26"/>
  <c r="A92" i="26"/>
  <c r="M91" i="26"/>
  <c r="L91" i="26"/>
  <c r="K91" i="26"/>
  <c r="J91" i="26"/>
  <c r="A91" i="26"/>
  <c r="M90" i="26"/>
  <c r="L90" i="26"/>
  <c r="K90" i="26"/>
  <c r="J90" i="26"/>
  <c r="A90" i="26"/>
  <c r="M89" i="26"/>
  <c r="L89" i="26"/>
  <c r="K89" i="26"/>
  <c r="J89" i="26"/>
  <c r="M88" i="26"/>
  <c r="L88" i="26"/>
  <c r="M87" i="26"/>
  <c r="L87" i="26"/>
  <c r="K87" i="26"/>
  <c r="J87" i="26"/>
  <c r="A87" i="26"/>
  <c r="M86" i="26"/>
  <c r="L86" i="26"/>
  <c r="K86" i="26"/>
  <c r="J86" i="26"/>
  <c r="A86" i="26"/>
  <c r="M85" i="26"/>
  <c r="L85" i="26"/>
  <c r="K85" i="26"/>
  <c r="J85" i="26"/>
  <c r="A85" i="26"/>
  <c r="M84" i="26"/>
  <c r="L84" i="26"/>
  <c r="K84" i="26"/>
  <c r="J84" i="26"/>
  <c r="A84" i="26"/>
  <c r="M83" i="26"/>
  <c r="L83" i="26"/>
  <c r="K83" i="26"/>
  <c r="J83" i="26"/>
  <c r="M82" i="26"/>
  <c r="L82" i="26"/>
  <c r="M81" i="26"/>
  <c r="L81" i="26"/>
  <c r="K81" i="26"/>
  <c r="J81" i="26"/>
  <c r="A81" i="26"/>
  <c r="M80" i="26"/>
  <c r="L80" i="26"/>
  <c r="K80" i="26"/>
  <c r="J80" i="26"/>
  <c r="A80" i="26"/>
  <c r="M79" i="26"/>
  <c r="L79" i="26"/>
  <c r="K79" i="26"/>
  <c r="J79" i="26"/>
  <c r="A79" i="26"/>
  <c r="M78" i="26"/>
  <c r="L78" i="26"/>
  <c r="K78" i="26"/>
  <c r="J78" i="26"/>
  <c r="A78" i="26"/>
  <c r="M77" i="26"/>
  <c r="L77" i="26"/>
  <c r="K77" i="26"/>
  <c r="J77" i="26"/>
  <c r="M76" i="26"/>
  <c r="L76" i="26"/>
  <c r="M75" i="26"/>
  <c r="L75" i="26"/>
  <c r="K75" i="26"/>
  <c r="J75" i="26"/>
  <c r="A75" i="26"/>
  <c r="M74" i="26"/>
  <c r="L74" i="26"/>
  <c r="K74" i="26"/>
  <c r="J74" i="26"/>
  <c r="A74" i="26"/>
  <c r="M73" i="26"/>
  <c r="L73" i="26"/>
  <c r="K73" i="26"/>
  <c r="J73" i="26"/>
  <c r="A73" i="26"/>
  <c r="M72" i="26"/>
  <c r="L72" i="26"/>
  <c r="K72" i="26"/>
  <c r="J72" i="26"/>
  <c r="A72" i="26"/>
  <c r="M71" i="26"/>
  <c r="L71" i="26"/>
  <c r="K71" i="26"/>
  <c r="J71" i="26"/>
  <c r="M70" i="26"/>
  <c r="L70" i="26"/>
  <c r="M69" i="26"/>
  <c r="L69" i="26"/>
  <c r="K69" i="26"/>
  <c r="J69" i="26"/>
  <c r="A69" i="26"/>
  <c r="M68" i="26"/>
  <c r="L68" i="26"/>
  <c r="K68" i="26"/>
  <c r="J68" i="26"/>
  <c r="A68" i="26"/>
  <c r="M67" i="26"/>
  <c r="L67" i="26"/>
  <c r="K67" i="26"/>
  <c r="J67" i="26"/>
  <c r="A67" i="26"/>
  <c r="M66" i="26"/>
  <c r="L66" i="26"/>
  <c r="K66" i="26"/>
  <c r="J66" i="26"/>
  <c r="A66" i="26"/>
  <c r="M65" i="26"/>
  <c r="L65" i="26"/>
  <c r="K65" i="26"/>
  <c r="J65" i="26"/>
  <c r="M64" i="26"/>
  <c r="L64" i="26"/>
  <c r="M63" i="26"/>
  <c r="L63" i="26"/>
  <c r="K63" i="26"/>
  <c r="J63" i="26"/>
  <c r="A63" i="26"/>
  <c r="M62" i="26"/>
  <c r="L62" i="26"/>
  <c r="K62" i="26"/>
  <c r="J62" i="26"/>
  <c r="A62" i="26"/>
  <c r="M61" i="26"/>
  <c r="L61" i="26"/>
  <c r="K61" i="26"/>
  <c r="J61" i="26"/>
  <c r="A61" i="26"/>
  <c r="M60" i="26"/>
  <c r="L60" i="26"/>
  <c r="K60" i="26"/>
  <c r="J60" i="26"/>
  <c r="A60" i="26"/>
  <c r="M59" i="26"/>
  <c r="L59" i="26"/>
  <c r="K59" i="26"/>
  <c r="J59" i="26"/>
  <c r="M58" i="26"/>
  <c r="L58" i="26"/>
  <c r="M57" i="26"/>
  <c r="L57" i="26"/>
  <c r="K57" i="26"/>
  <c r="J57" i="26"/>
  <c r="A57" i="26"/>
  <c r="M56" i="26"/>
  <c r="L56" i="26"/>
  <c r="K56" i="26"/>
  <c r="J56" i="26"/>
  <c r="A56" i="26"/>
  <c r="M55" i="26"/>
  <c r="L55" i="26"/>
  <c r="K55" i="26"/>
  <c r="J55" i="26"/>
  <c r="A55" i="26"/>
  <c r="M54" i="26"/>
  <c r="L54" i="26"/>
  <c r="K54" i="26"/>
  <c r="J54" i="26"/>
  <c r="A54" i="26"/>
  <c r="M53" i="26"/>
  <c r="L53" i="26"/>
  <c r="K53" i="26"/>
  <c r="J53" i="26"/>
  <c r="M52" i="26"/>
  <c r="L52" i="26"/>
  <c r="M51" i="26"/>
  <c r="L51" i="26"/>
  <c r="K51" i="26"/>
  <c r="J51" i="26"/>
  <c r="A51" i="26"/>
  <c r="M50" i="26"/>
  <c r="L50" i="26"/>
  <c r="K50" i="26"/>
  <c r="J50" i="26"/>
  <c r="A50" i="26"/>
  <c r="M49" i="26"/>
  <c r="L49" i="26"/>
  <c r="K49" i="26"/>
  <c r="J49" i="26"/>
  <c r="A49" i="26"/>
  <c r="M48" i="26"/>
  <c r="L48" i="26"/>
  <c r="K48" i="26"/>
  <c r="J48" i="26"/>
  <c r="A48" i="26"/>
  <c r="M47" i="26"/>
  <c r="L47" i="26"/>
  <c r="K47" i="26"/>
  <c r="J47" i="26"/>
  <c r="M46" i="26"/>
  <c r="L46" i="26"/>
  <c r="M45" i="26"/>
  <c r="L45" i="26"/>
  <c r="K45" i="26"/>
  <c r="J45" i="26"/>
  <c r="A45" i="26"/>
  <c r="L44" i="26"/>
  <c r="K44" i="26"/>
  <c r="J44" i="26"/>
  <c r="A44" i="26"/>
  <c r="L43" i="26"/>
  <c r="K43" i="26"/>
  <c r="J43" i="26"/>
  <c r="A43" i="26"/>
  <c r="L42" i="26"/>
  <c r="K42" i="26"/>
  <c r="J42" i="26"/>
  <c r="A42" i="26"/>
  <c r="L41" i="26"/>
  <c r="K41" i="26"/>
  <c r="J41" i="26"/>
  <c r="M40" i="26"/>
  <c r="L40" i="26"/>
  <c r="M39" i="26"/>
  <c r="L39" i="26"/>
  <c r="K39" i="26"/>
  <c r="J39" i="26"/>
  <c r="A39" i="26"/>
  <c r="M38" i="26"/>
  <c r="L38" i="26"/>
  <c r="K38" i="26"/>
  <c r="J38" i="26"/>
  <c r="A38" i="26"/>
  <c r="M37" i="26"/>
  <c r="L37" i="26"/>
  <c r="K37" i="26"/>
  <c r="J37" i="26"/>
  <c r="A37" i="26"/>
  <c r="M36" i="26"/>
  <c r="L36" i="26"/>
  <c r="K36" i="26"/>
  <c r="J36" i="26"/>
  <c r="A36" i="26"/>
  <c r="M35" i="26"/>
  <c r="L35" i="26"/>
  <c r="K35" i="26"/>
  <c r="J35" i="26"/>
  <c r="M34" i="26"/>
  <c r="L34" i="26"/>
  <c r="M33" i="26"/>
  <c r="L33" i="26"/>
  <c r="K33" i="26"/>
  <c r="J33" i="26"/>
  <c r="A33" i="26"/>
  <c r="M32" i="26"/>
  <c r="L32" i="26"/>
  <c r="K32" i="26"/>
  <c r="J32" i="26"/>
  <c r="A32" i="26"/>
  <c r="M31" i="26"/>
  <c r="L31" i="26"/>
  <c r="K31" i="26"/>
  <c r="J31" i="26"/>
  <c r="A31" i="26"/>
  <c r="M30" i="26"/>
  <c r="L30" i="26"/>
  <c r="K30" i="26"/>
  <c r="J30" i="26"/>
  <c r="A30" i="26"/>
  <c r="M29" i="26"/>
  <c r="L29" i="26"/>
  <c r="K29" i="26"/>
  <c r="J29" i="26"/>
  <c r="M28" i="26"/>
  <c r="L28" i="26"/>
  <c r="M27" i="26"/>
  <c r="L27" i="26"/>
  <c r="K27" i="26"/>
  <c r="J27" i="26"/>
  <c r="A27" i="26"/>
  <c r="M26" i="26"/>
  <c r="L26" i="26"/>
  <c r="K26" i="26"/>
  <c r="J26" i="26"/>
  <c r="A26" i="26"/>
  <c r="M25" i="26"/>
  <c r="L25" i="26"/>
  <c r="K25" i="26"/>
  <c r="J25" i="26"/>
  <c r="A25" i="26"/>
  <c r="M24" i="26"/>
  <c r="L24" i="26"/>
  <c r="K24" i="26"/>
  <c r="J24" i="26"/>
  <c r="A24" i="26"/>
  <c r="L23" i="26"/>
  <c r="K23" i="26"/>
  <c r="J23" i="26"/>
  <c r="M22" i="26"/>
  <c r="L22" i="26"/>
  <c r="L21" i="26"/>
  <c r="K21" i="26"/>
  <c r="J21" i="26"/>
  <c r="A21" i="26"/>
  <c r="M20" i="26"/>
  <c r="L20" i="26"/>
  <c r="K20" i="26"/>
  <c r="J20" i="26"/>
  <c r="A20" i="26"/>
  <c r="M19" i="26"/>
  <c r="L19" i="26"/>
  <c r="K19" i="26"/>
  <c r="J19" i="26"/>
  <c r="A19" i="26"/>
  <c r="M18" i="26"/>
  <c r="L18" i="26"/>
  <c r="K18" i="26"/>
  <c r="J18" i="26"/>
  <c r="A18" i="26"/>
  <c r="M17" i="26"/>
  <c r="L17" i="26"/>
  <c r="K17" i="26"/>
  <c r="J17" i="26"/>
  <c r="M16" i="26"/>
  <c r="L16" i="26"/>
  <c r="M15" i="26"/>
  <c r="L15" i="26"/>
  <c r="K15" i="26"/>
  <c r="J15" i="26"/>
  <c r="A15" i="26"/>
  <c r="M14" i="26"/>
  <c r="L14" i="26"/>
  <c r="K14" i="26"/>
  <c r="J14" i="26"/>
  <c r="A14" i="26"/>
  <c r="M13" i="26"/>
  <c r="L13" i="26"/>
  <c r="K13" i="26"/>
  <c r="J13" i="26"/>
  <c r="A13" i="26"/>
  <c r="M12" i="26"/>
  <c r="L12" i="26"/>
  <c r="K12" i="26"/>
  <c r="J12" i="26"/>
  <c r="A12" i="26"/>
  <c r="M11" i="26"/>
  <c r="L11" i="26"/>
  <c r="K11" i="26"/>
  <c r="J11" i="26"/>
  <c r="M10" i="26"/>
  <c r="L10" i="26"/>
  <c r="M9" i="26"/>
  <c r="L9" i="26"/>
  <c r="K9" i="26"/>
  <c r="J9" i="26"/>
  <c r="A9" i="26"/>
  <c r="M8" i="26"/>
  <c r="L8" i="26"/>
  <c r="K8" i="26"/>
  <c r="J8" i="26"/>
  <c r="A8" i="26"/>
  <c r="M7" i="26"/>
  <c r="L7" i="26"/>
  <c r="K7" i="26"/>
  <c r="J7" i="26"/>
  <c r="A7" i="26"/>
  <c r="M6" i="26"/>
  <c r="L6" i="26"/>
  <c r="K6" i="26"/>
  <c r="J6" i="26"/>
  <c r="A6" i="26"/>
  <c r="M5" i="26"/>
  <c r="L5" i="26"/>
  <c r="K5" i="26"/>
  <c r="J5" i="26"/>
  <c r="F3" i="26"/>
  <c r="C3" i="26"/>
  <c r="F2" i="26"/>
  <c r="C2" i="26"/>
  <c r="F1" i="26"/>
  <c r="C1" i="26"/>
  <c r="L190" i="25"/>
  <c r="L189" i="25"/>
  <c r="K189" i="25"/>
  <c r="J189" i="25"/>
  <c r="A189" i="25"/>
  <c r="L188" i="25"/>
  <c r="K188" i="25"/>
  <c r="J188" i="25"/>
  <c r="A188" i="25"/>
  <c r="L187" i="25"/>
  <c r="K187" i="25"/>
  <c r="J187" i="25"/>
  <c r="A187" i="25"/>
  <c r="L186" i="25"/>
  <c r="K186" i="25"/>
  <c r="J186" i="25"/>
  <c r="A186" i="25"/>
  <c r="L185" i="25"/>
  <c r="K185" i="25"/>
  <c r="J185" i="25"/>
  <c r="L184" i="25"/>
  <c r="L183" i="25"/>
  <c r="K183" i="25"/>
  <c r="J183" i="25"/>
  <c r="A183" i="25"/>
  <c r="L182" i="25"/>
  <c r="K182" i="25"/>
  <c r="J182" i="25"/>
  <c r="A182" i="25"/>
  <c r="L181" i="25"/>
  <c r="K181" i="25"/>
  <c r="J181" i="25"/>
  <c r="A181" i="25"/>
  <c r="L180" i="25"/>
  <c r="K180" i="25"/>
  <c r="J180" i="25"/>
  <c r="A180" i="25"/>
  <c r="L179" i="25"/>
  <c r="K179" i="25"/>
  <c r="J179" i="25"/>
  <c r="L178" i="25"/>
  <c r="L177" i="25"/>
  <c r="K177" i="25"/>
  <c r="J177" i="25"/>
  <c r="A177" i="25"/>
  <c r="L176" i="25"/>
  <c r="K176" i="25"/>
  <c r="J176" i="25"/>
  <c r="A176" i="25"/>
  <c r="L175" i="25"/>
  <c r="K175" i="25"/>
  <c r="J175" i="25"/>
  <c r="A175" i="25"/>
  <c r="L174" i="25"/>
  <c r="K174" i="25"/>
  <c r="J174" i="25"/>
  <c r="A174" i="25"/>
  <c r="L173" i="25"/>
  <c r="K173" i="25"/>
  <c r="J173" i="25"/>
  <c r="L172" i="25"/>
  <c r="L171" i="25"/>
  <c r="K171" i="25"/>
  <c r="J171" i="25"/>
  <c r="A171" i="25"/>
  <c r="L170" i="25"/>
  <c r="K170" i="25"/>
  <c r="J170" i="25"/>
  <c r="A170" i="25"/>
  <c r="L169" i="25"/>
  <c r="K169" i="25"/>
  <c r="J169" i="25"/>
  <c r="A169" i="25"/>
  <c r="L168" i="25"/>
  <c r="K168" i="25"/>
  <c r="J168" i="25"/>
  <c r="A168" i="25"/>
  <c r="L167" i="25"/>
  <c r="K167" i="25"/>
  <c r="J167" i="25"/>
  <c r="L166" i="25"/>
  <c r="L165" i="25"/>
  <c r="K165" i="25"/>
  <c r="J165" i="25"/>
  <c r="A165" i="25"/>
  <c r="L164" i="25"/>
  <c r="K164" i="25"/>
  <c r="J164" i="25"/>
  <c r="A164" i="25"/>
  <c r="L163" i="25"/>
  <c r="K163" i="25"/>
  <c r="J163" i="25"/>
  <c r="A163" i="25"/>
  <c r="L162" i="25"/>
  <c r="K162" i="25"/>
  <c r="J162" i="25"/>
  <c r="A162" i="25"/>
  <c r="L161" i="25"/>
  <c r="K161" i="25"/>
  <c r="J161" i="25"/>
  <c r="L160" i="25"/>
  <c r="L159" i="25"/>
  <c r="K159" i="25"/>
  <c r="J159" i="25"/>
  <c r="A159" i="25"/>
  <c r="L158" i="25"/>
  <c r="K158" i="25"/>
  <c r="J158" i="25"/>
  <c r="A158" i="25"/>
  <c r="L157" i="25"/>
  <c r="K157" i="25"/>
  <c r="J157" i="25"/>
  <c r="A157" i="25"/>
  <c r="L156" i="25"/>
  <c r="K156" i="25"/>
  <c r="J156" i="25"/>
  <c r="A156" i="25"/>
  <c r="L155" i="25"/>
  <c r="K155" i="25"/>
  <c r="J155" i="25"/>
  <c r="L154" i="25"/>
  <c r="L153" i="25"/>
  <c r="K153" i="25"/>
  <c r="J153" i="25"/>
  <c r="A153" i="25"/>
  <c r="L152" i="25"/>
  <c r="K152" i="25"/>
  <c r="J152" i="25"/>
  <c r="A152" i="25"/>
  <c r="L151" i="25"/>
  <c r="K151" i="25"/>
  <c r="J151" i="25"/>
  <c r="A151" i="25"/>
  <c r="L150" i="25"/>
  <c r="K150" i="25"/>
  <c r="J150" i="25"/>
  <c r="A150" i="25"/>
  <c r="L149" i="25"/>
  <c r="K149" i="25"/>
  <c r="J149" i="25"/>
  <c r="L148" i="25"/>
  <c r="L147" i="25"/>
  <c r="K147" i="25"/>
  <c r="J147" i="25"/>
  <c r="A147" i="25"/>
  <c r="L146" i="25"/>
  <c r="K146" i="25"/>
  <c r="J146" i="25"/>
  <c r="A146" i="25"/>
  <c r="L145" i="25"/>
  <c r="K145" i="25"/>
  <c r="J145" i="25"/>
  <c r="A145" i="25"/>
  <c r="L144" i="25"/>
  <c r="K144" i="25"/>
  <c r="J144" i="25"/>
  <c r="A144" i="25"/>
  <c r="L143" i="25"/>
  <c r="K143" i="25"/>
  <c r="J143" i="25"/>
  <c r="L142" i="25"/>
  <c r="L141" i="25"/>
  <c r="K141" i="25"/>
  <c r="J141" i="25"/>
  <c r="A141" i="25"/>
  <c r="L140" i="25"/>
  <c r="K140" i="25"/>
  <c r="J140" i="25"/>
  <c r="A140" i="25"/>
  <c r="L139" i="25"/>
  <c r="K139" i="25"/>
  <c r="J139" i="25"/>
  <c r="A139" i="25"/>
  <c r="L138" i="25"/>
  <c r="K138" i="25"/>
  <c r="J138" i="25"/>
  <c r="A138" i="25"/>
  <c r="L137" i="25"/>
  <c r="K137" i="25"/>
  <c r="J137" i="25"/>
  <c r="L136" i="25"/>
  <c r="L135" i="25"/>
  <c r="K135" i="25"/>
  <c r="J135" i="25"/>
  <c r="A135" i="25"/>
  <c r="L134" i="25"/>
  <c r="K134" i="25"/>
  <c r="J134" i="25"/>
  <c r="A134" i="25"/>
  <c r="L133" i="25"/>
  <c r="K133" i="25"/>
  <c r="J133" i="25"/>
  <c r="A133" i="25"/>
  <c r="L132" i="25"/>
  <c r="K132" i="25"/>
  <c r="J132" i="25"/>
  <c r="A132" i="25"/>
  <c r="L131" i="25"/>
  <c r="K131" i="25"/>
  <c r="J131" i="25"/>
  <c r="L130" i="25"/>
  <c r="L129" i="25"/>
  <c r="K129" i="25"/>
  <c r="J129" i="25"/>
  <c r="A129" i="25"/>
  <c r="L128" i="25"/>
  <c r="K128" i="25"/>
  <c r="J128" i="25"/>
  <c r="A128" i="25"/>
  <c r="L127" i="25"/>
  <c r="K127" i="25"/>
  <c r="J127" i="25"/>
  <c r="A127" i="25"/>
  <c r="L126" i="25"/>
  <c r="K126" i="25"/>
  <c r="J126" i="25"/>
  <c r="A126" i="25"/>
  <c r="L125" i="25"/>
  <c r="K125" i="25"/>
  <c r="J125" i="25"/>
  <c r="A123" i="25"/>
  <c r="K123" i="25" s="1"/>
  <c r="L123" i="25" s="1"/>
  <c r="A122" i="25"/>
  <c r="K122" i="25" s="1"/>
  <c r="L122" i="25" s="1"/>
  <c r="A121" i="25"/>
  <c r="K121" i="25" s="1"/>
  <c r="L121" i="25" s="1"/>
  <c r="A120" i="25"/>
  <c r="K120" i="25" s="1"/>
  <c r="L120" i="25" s="1"/>
  <c r="K119" i="25"/>
  <c r="L119" i="25" s="1"/>
  <c r="J119" i="25"/>
  <c r="L117" i="25"/>
  <c r="K117" i="25"/>
  <c r="J117" i="25"/>
  <c r="A117" i="25"/>
  <c r="A116" i="25"/>
  <c r="K116" i="25" s="1"/>
  <c r="L116" i="25" s="1"/>
  <c r="M115" i="25"/>
  <c r="K115" i="25"/>
  <c r="L115" i="25" s="1"/>
  <c r="A115" i="25"/>
  <c r="J115" i="25" s="1"/>
  <c r="M114" i="25"/>
  <c r="K114" i="25"/>
  <c r="L114" i="25" s="1"/>
  <c r="A114" i="25"/>
  <c r="J114" i="25" s="1"/>
  <c r="M113" i="25"/>
  <c r="K113" i="25"/>
  <c r="J113" i="25"/>
  <c r="M112" i="25"/>
  <c r="M111" i="25"/>
  <c r="A111" i="25"/>
  <c r="K111" i="25" s="1"/>
  <c r="L111" i="25" s="1"/>
  <c r="M110" i="25"/>
  <c r="K110" i="25"/>
  <c r="L110" i="25" s="1"/>
  <c r="A110" i="25"/>
  <c r="J110" i="25" s="1"/>
  <c r="M109" i="25"/>
  <c r="K109" i="25"/>
  <c r="L109" i="25" s="1"/>
  <c r="A109" i="25"/>
  <c r="J109" i="25" s="1"/>
  <c r="M108" i="25"/>
  <c r="A108" i="25"/>
  <c r="K108" i="25" s="1"/>
  <c r="L108" i="25" s="1"/>
  <c r="M107" i="25"/>
  <c r="K107" i="25"/>
  <c r="L107" i="25" s="1"/>
  <c r="J107" i="25"/>
  <c r="M106" i="25"/>
  <c r="L106" i="25"/>
  <c r="M105" i="25"/>
  <c r="L105" i="25"/>
  <c r="K105" i="25"/>
  <c r="J105" i="25"/>
  <c r="A105" i="25"/>
  <c r="M104" i="25"/>
  <c r="L104" i="25"/>
  <c r="K104" i="25"/>
  <c r="J104" i="25"/>
  <c r="A104" i="25"/>
  <c r="M103" i="25"/>
  <c r="L103" i="25"/>
  <c r="K103" i="25"/>
  <c r="J103" i="25"/>
  <c r="A103" i="25"/>
  <c r="M102" i="25"/>
  <c r="L102" i="25"/>
  <c r="K102" i="25"/>
  <c r="J102" i="25"/>
  <c r="A102" i="25"/>
  <c r="M101" i="25"/>
  <c r="L101" i="25"/>
  <c r="K101" i="25"/>
  <c r="J101" i="25"/>
  <c r="M100" i="25"/>
  <c r="M99" i="25"/>
  <c r="L99" i="25"/>
  <c r="K99" i="25"/>
  <c r="J99" i="25"/>
  <c r="A99" i="25"/>
  <c r="M98" i="25"/>
  <c r="L98" i="25"/>
  <c r="K98" i="25"/>
  <c r="J98" i="25"/>
  <c r="A98" i="25"/>
  <c r="M97" i="25"/>
  <c r="K97" i="25"/>
  <c r="L97" i="25" s="1"/>
  <c r="A97" i="25"/>
  <c r="J97" i="25" s="1"/>
  <c r="M96" i="25"/>
  <c r="K96" i="25"/>
  <c r="L96" i="25" s="1"/>
  <c r="J96" i="25"/>
  <c r="A96" i="25"/>
  <c r="M95" i="25"/>
  <c r="K95" i="25"/>
  <c r="L95" i="25" s="1"/>
  <c r="J95" i="25"/>
  <c r="M94" i="25"/>
  <c r="L94" i="25"/>
  <c r="M93" i="25"/>
  <c r="L93" i="25"/>
  <c r="K93" i="25"/>
  <c r="J93" i="25"/>
  <c r="A93" i="25"/>
  <c r="M92" i="25"/>
  <c r="L92" i="25"/>
  <c r="K92" i="25"/>
  <c r="J92" i="25"/>
  <c r="A92" i="25"/>
  <c r="M91" i="25"/>
  <c r="L91" i="25"/>
  <c r="K91" i="25"/>
  <c r="J91" i="25"/>
  <c r="A91" i="25"/>
  <c r="M90" i="25"/>
  <c r="L90" i="25"/>
  <c r="K90" i="25"/>
  <c r="J90" i="25"/>
  <c r="A90" i="25"/>
  <c r="M89" i="25"/>
  <c r="L89" i="25"/>
  <c r="K89" i="25"/>
  <c r="J89" i="25"/>
  <c r="M88" i="25"/>
  <c r="L88" i="25"/>
  <c r="M87" i="25"/>
  <c r="L87" i="25"/>
  <c r="K87" i="25"/>
  <c r="J87" i="25"/>
  <c r="A87" i="25"/>
  <c r="M86" i="25"/>
  <c r="L86" i="25"/>
  <c r="K86" i="25"/>
  <c r="J86" i="25"/>
  <c r="A86" i="25"/>
  <c r="M85" i="25"/>
  <c r="L85" i="25"/>
  <c r="K85" i="25"/>
  <c r="J85" i="25"/>
  <c r="A85" i="25"/>
  <c r="M84" i="25"/>
  <c r="L84" i="25"/>
  <c r="K84" i="25"/>
  <c r="J84" i="25"/>
  <c r="A84" i="25"/>
  <c r="M83" i="25"/>
  <c r="L83" i="25"/>
  <c r="K83" i="25"/>
  <c r="J83" i="25"/>
  <c r="M82" i="25"/>
  <c r="M81" i="25"/>
  <c r="L81" i="25"/>
  <c r="K81" i="25"/>
  <c r="J81" i="25"/>
  <c r="A81" i="25"/>
  <c r="M80" i="25"/>
  <c r="L80" i="25"/>
  <c r="K80" i="25"/>
  <c r="J80" i="25"/>
  <c r="A80" i="25"/>
  <c r="M79" i="25"/>
  <c r="L79" i="25"/>
  <c r="K79" i="25"/>
  <c r="J79" i="25"/>
  <c r="A79" i="25"/>
  <c r="M78" i="25"/>
  <c r="A78" i="25"/>
  <c r="J78" i="25" s="1"/>
  <c r="M77" i="25"/>
  <c r="K77" i="25"/>
  <c r="L77" i="25" s="1"/>
  <c r="J77" i="25"/>
  <c r="M76" i="25"/>
  <c r="M75" i="25"/>
  <c r="K75" i="25"/>
  <c r="L75" i="25" s="1"/>
  <c r="J75" i="25"/>
  <c r="A75" i="25"/>
  <c r="M74" i="25"/>
  <c r="A74" i="25"/>
  <c r="J74" i="25" s="1"/>
  <c r="M73" i="25"/>
  <c r="K73" i="25"/>
  <c r="L73" i="25" s="1"/>
  <c r="J73" i="25"/>
  <c r="A73" i="25"/>
  <c r="M72" i="25"/>
  <c r="K72" i="25"/>
  <c r="L72" i="25" s="1"/>
  <c r="J72" i="25"/>
  <c r="A72" i="25"/>
  <c r="M71" i="25"/>
  <c r="K71" i="25"/>
  <c r="L71" i="25" s="1"/>
  <c r="J71" i="25"/>
  <c r="M70" i="25"/>
  <c r="M69" i="25"/>
  <c r="L69" i="25"/>
  <c r="K69" i="25"/>
  <c r="J69" i="25"/>
  <c r="A69" i="25"/>
  <c r="M68" i="25"/>
  <c r="K68" i="25"/>
  <c r="L68" i="25" s="1"/>
  <c r="A68" i="25"/>
  <c r="J68" i="25" s="1"/>
  <c r="M67" i="25"/>
  <c r="A67" i="25"/>
  <c r="J67" i="25" s="1"/>
  <c r="M66" i="25"/>
  <c r="K66" i="25"/>
  <c r="A66" i="25"/>
  <c r="J66" i="25" s="1"/>
  <c r="M65" i="25"/>
  <c r="K65" i="25"/>
  <c r="L65" i="25" s="1"/>
  <c r="J65" i="25"/>
  <c r="M64" i="25"/>
  <c r="M63" i="25"/>
  <c r="L63" i="25"/>
  <c r="K63" i="25"/>
  <c r="J63" i="25"/>
  <c r="A63" i="25"/>
  <c r="M62" i="25"/>
  <c r="K62" i="25"/>
  <c r="L62" i="25" s="1"/>
  <c r="A62" i="25"/>
  <c r="J62" i="25" s="1"/>
  <c r="M61" i="25"/>
  <c r="K61" i="25"/>
  <c r="L61" i="25" s="1"/>
  <c r="A61" i="25"/>
  <c r="J61" i="25" s="1"/>
  <c r="M60" i="25"/>
  <c r="K60" i="25"/>
  <c r="L60" i="25" s="1"/>
  <c r="J60" i="25"/>
  <c r="A60" i="25"/>
  <c r="M59" i="25"/>
  <c r="K59" i="25"/>
  <c r="J59" i="25"/>
  <c r="M58" i="25"/>
  <c r="M57" i="25"/>
  <c r="A57" i="25"/>
  <c r="K57" i="25" s="1"/>
  <c r="L57" i="25" s="1"/>
  <c r="M56" i="25"/>
  <c r="A56" i="25"/>
  <c r="K56" i="25" s="1"/>
  <c r="L56" i="25" s="1"/>
  <c r="M55" i="25"/>
  <c r="K55" i="25"/>
  <c r="L55" i="25" s="1"/>
  <c r="J55" i="25"/>
  <c r="A55" i="25"/>
  <c r="M54" i="25"/>
  <c r="A54" i="25"/>
  <c r="J54" i="25" s="1"/>
  <c r="M53" i="25"/>
  <c r="K53" i="25"/>
  <c r="L53" i="25" s="1"/>
  <c r="J53" i="25"/>
  <c r="M52" i="25"/>
  <c r="L52" i="25"/>
  <c r="M51" i="25"/>
  <c r="L51" i="25"/>
  <c r="K51" i="25"/>
  <c r="J51" i="25"/>
  <c r="A51" i="25"/>
  <c r="M50" i="25"/>
  <c r="L50" i="25"/>
  <c r="K50" i="25"/>
  <c r="J50" i="25"/>
  <c r="A50" i="25"/>
  <c r="M49" i="25"/>
  <c r="L49" i="25"/>
  <c r="K49" i="25"/>
  <c r="J49" i="25"/>
  <c r="A49" i="25"/>
  <c r="M48" i="25"/>
  <c r="L48" i="25"/>
  <c r="K48" i="25"/>
  <c r="J48" i="25"/>
  <c r="A48" i="25"/>
  <c r="M47" i="25"/>
  <c r="L47" i="25"/>
  <c r="K47" i="25"/>
  <c r="J47" i="25"/>
  <c r="M46" i="25"/>
  <c r="L46" i="25"/>
  <c r="M45" i="25"/>
  <c r="L45" i="25"/>
  <c r="K45" i="25"/>
  <c r="J45" i="25"/>
  <c r="A45" i="25"/>
  <c r="L44" i="25"/>
  <c r="K44" i="25"/>
  <c r="J44" i="25"/>
  <c r="A44" i="25"/>
  <c r="L43" i="25"/>
  <c r="K43" i="25"/>
  <c r="J43" i="25"/>
  <c r="A43" i="25"/>
  <c r="L42" i="25"/>
  <c r="K42" i="25"/>
  <c r="J42" i="25"/>
  <c r="A42" i="25"/>
  <c r="L41" i="25"/>
  <c r="K41" i="25"/>
  <c r="J41" i="25"/>
  <c r="M40" i="25"/>
  <c r="M39" i="25"/>
  <c r="L39" i="25"/>
  <c r="K39" i="25"/>
  <c r="J39" i="25"/>
  <c r="A39" i="25"/>
  <c r="M38" i="25"/>
  <c r="L38" i="25"/>
  <c r="K38" i="25"/>
  <c r="J38" i="25"/>
  <c r="A38" i="25"/>
  <c r="M37" i="25"/>
  <c r="L37" i="25"/>
  <c r="K37" i="25"/>
  <c r="J37" i="25"/>
  <c r="A37" i="25"/>
  <c r="M36" i="25"/>
  <c r="K36" i="25"/>
  <c r="L40" i="25" s="1"/>
  <c r="J36" i="25"/>
  <c r="A36" i="25"/>
  <c r="M35" i="25"/>
  <c r="K35" i="25"/>
  <c r="L35" i="25" s="1"/>
  <c r="J35" i="25"/>
  <c r="M34" i="25"/>
  <c r="M33" i="25"/>
  <c r="L33" i="25"/>
  <c r="K33" i="25"/>
  <c r="J33" i="25"/>
  <c r="A33" i="25"/>
  <c r="M32" i="25"/>
  <c r="K32" i="25"/>
  <c r="L32" i="25" s="1"/>
  <c r="J32" i="25"/>
  <c r="A32" i="25"/>
  <c r="M31" i="25"/>
  <c r="A31" i="25"/>
  <c r="K31" i="25" s="1"/>
  <c r="L31" i="25" s="1"/>
  <c r="M30" i="25"/>
  <c r="A30" i="25"/>
  <c r="K30" i="25" s="1"/>
  <c r="L30" i="25" s="1"/>
  <c r="M29" i="25"/>
  <c r="K29" i="25"/>
  <c r="L29" i="25" s="1"/>
  <c r="J29" i="25"/>
  <c r="M28" i="25"/>
  <c r="M27" i="25"/>
  <c r="A27" i="25"/>
  <c r="K27" i="25" s="1"/>
  <c r="L27" i="25" s="1"/>
  <c r="M26" i="25"/>
  <c r="K26" i="25"/>
  <c r="L26" i="25" s="1"/>
  <c r="A26" i="25"/>
  <c r="J26" i="25" s="1"/>
  <c r="M25" i="25"/>
  <c r="K25" i="25"/>
  <c r="L25" i="25" s="1"/>
  <c r="A25" i="25"/>
  <c r="J25" i="25" s="1"/>
  <c r="M24" i="25"/>
  <c r="A24" i="25"/>
  <c r="K24" i="25" s="1"/>
  <c r="L24" i="25" s="1"/>
  <c r="M23" i="25"/>
  <c r="K23" i="25"/>
  <c r="J23" i="25"/>
  <c r="M22" i="25"/>
  <c r="L21" i="25"/>
  <c r="K21" i="25"/>
  <c r="J21" i="25"/>
  <c r="A21" i="25"/>
  <c r="M20" i="25"/>
  <c r="A20" i="25"/>
  <c r="K20" i="25" s="1"/>
  <c r="L20" i="25" s="1"/>
  <c r="M19" i="25"/>
  <c r="K19" i="25"/>
  <c r="L19" i="25" s="1"/>
  <c r="A19" i="25"/>
  <c r="J19" i="25" s="1"/>
  <c r="M18" i="25"/>
  <c r="A18" i="25"/>
  <c r="K18" i="25" s="1"/>
  <c r="M17" i="25"/>
  <c r="K17" i="25"/>
  <c r="L17" i="25" s="1"/>
  <c r="J17" i="25"/>
  <c r="M16" i="25"/>
  <c r="M15" i="25"/>
  <c r="A15" i="25"/>
  <c r="K15" i="25" s="1"/>
  <c r="L15" i="25" s="1"/>
  <c r="M14" i="25"/>
  <c r="A14" i="25"/>
  <c r="J14" i="25" s="1"/>
  <c r="K13" i="25"/>
  <c r="L13" i="25" s="1"/>
  <c r="J13" i="25"/>
  <c r="A13" i="25"/>
  <c r="M12" i="25"/>
  <c r="K12" i="25"/>
  <c r="L12" i="25" s="1"/>
  <c r="J12" i="25"/>
  <c r="A12" i="25"/>
  <c r="M11" i="25"/>
  <c r="K11" i="25"/>
  <c r="J11" i="25"/>
  <c r="M10" i="25"/>
  <c r="L10" i="25"/>
  <c r="M9" i="25"/>
  <c r="L9" i="25"/>
  <c r="K9" i="25"/>
  <c r="J9" i="25"/>
  <c r="A9" i="25"/>
  <c r="M8" i="25"/>
  <c r="L8" i="25"/>
  <c r="K8" i="25"/>
  <c r="J8" i="25"/>
  <c r="A8" i="25"/>
  <c r="M7" i="25"/>
  <c r="L7" i="25"/>
  <c r="K7" i="25"/>
  <c r="J7" i="25"/>
  <c r="A7" i="25"/>
  <c r="M6" i="25"/>
  <c r="L6" i="25"/>
  <c r="K6" i="25"/>
  <c r="J6" i="25"/>
  <c r="A6" i="25"/>
  <c r="M5" i="25"/>
  <c r="L5" i="25"/>
  <c r="K5" i="25"/>
  <c r="J5" i="25"/>
  <c r="F3" i="25"/>
  <c r="C3" i="25"/>
  <c r="F2" i="25"/>
  <c r="C2" i="25"/>
  <c r="F1" i="25"/>
  <c r="C1" i="25"/>
  <c r="L184" i="24"/>
  <c r="A184" i="24"/>
  <c r="L183" i="24"/>
  <c r="K183" i="24"/>
  <c r="J183" i="24"/>
  <c r="A183" i="24"/>
  <c r="L182" i="24"/>
  <c r="K182" i="24"/>
  <c r="J182" i="24"/>
  <c r="A182" i="24"/>
  <c r="L181" i="24"/>
  <c r="K181" i="24"/>
  <c r="J181" i="24"/>
  <c r="A181" i="24"/>
  <c r="L180" i="24"/>
  <c r="K180" i="24"/>
  <c r="J180" i="24"/>
  <c r="A180" i="24"/>
  <c r="L179" i="24"/>
  <c r="K179" i="24"/>
  <c r="J179" i="24"/>
  <c r="L177" i="24"/>
  <c r="K177" i="24"/>
  <c r="J177" i="24"/>
  <c r="A177" i="24"/>
  <c r="L176" i="24"/>
  <c r="K176" i="24"/>
  <c r="J176" i="24"/>
  <c r="A176" i="24"/>
  <c r="L175" i="24"/>
  <c r="K175" i="24"/>
  <c r="J175" i="24"/>
  <c r="A175" i="24"/>
  <c r="K174" i="24"/>
  <c r="L174" i="24" s="1"/>
  <c r="A174" i="24"/>
  <c r="J174" i="24" s="1"/>
  <c r="K173" i="24"/>
  <c r="J173" i="24"/>
  <c r="L172" i="24"/>
  <c r="L171" i="24"/>
  <c r="K171" i="24"/>
  <c r="J171" i="24"/>
  <c r="A171" i="24"/>
  <c r="L170" i="24"/>
  <c r="K170" i="24"/>
  <c r="J170" i="24"/>
  <c r="A170" i="24"/>
  <c r="L169" i="24"/>
  <c r="K169" i="24"/>
  <c r="J169" i="24"/>
  <c r="A169" i="24"/>
  <c r="L168" i="24"/>
  <c r="K168" i="24"/>
  <c r="J168" i="24"/>
  <c r="A168" i="24"/>
  <c r="L167" i="24"/>
  <c r="K167" i="24"/>
  <c r="J167" i="24"/>
  <c r="A165" i="24"/>
  <c r="K165" i="24" s="1"/>
  <c r="L165" i="24" s="1"/>
  <c r="K164" i="24"/>
  <c r="L164" i="24" s="1"/>
  <c r="A164" i="24"/>
  <c r="J164" i="24" s="1"/>
  <c r="A163" i="24"/>
  <c r="K163" i="24" s="1"/>
  <c r="L163" i="24" s="1"/>
  <c r="K162" i="24"/>
  <c r="L162" i="24" s="1"/>
  <c r="A162" i="24"/>
  <c r="J162" i="24" s="1"/>
  <c r="K161" i="24"/>
  <c r="J161" i="24"/>
  <c r="L159" i="24"/>
  <c r="K159" i="24"/>
  <c r="J159" i="24"/>
  <c r="A159" i="24"/>
  <c r="A158" i="24"/>
  <c r="K158" i="24" s="1"/>
  <c r="L158" i="24" s="1"/>
  <c r="K157" i="24"/>
  <c r="L157" i="24" s="1"/>
  <c r="A157" i="24"/>
  <c r="J157" i="24" s="1"/>
  <c r="A156" i="24"/>
  <c r="J156" i="24" s="1"/>
  <c r="L155" i="24"/>
  <c r="K155" i="24"/>
  <c r="J155" i="24"/>
  <c r="A153" i="24"/>
  <c r="K153" i="24" s="1"/>
  <c r="L153" i="24" s="1"/>
  <c r="K152" i="24"/>
  <c r="L152" i="24" s="1"/>
  <c r="A152" i="24"/>
  <c r="J152" i="24" s="1"/>
  <c r="A151" i="24"/>
  <c r="K151" i="24" s="1"/>
  <c r="L151" i="24" s="1"/>
  <c r="K150" i="24"/>
  <c r="L150" i="24" s="1"/>
  <c r="A150" i="24"/>
  <c r="J150" i="24" s="1"/>
  <c r="K149" i="24"/>
  <c r="L149" i="24" s="1"/>
  <c r="J149" i="24"/>
  <c r="L148" i="24"/>
  <c r="L147" i="24"/>
  <c r="K147" i="24"/>
  <c r="J147" i="24"/>
  <c r="A147" i="24"/>
  <c r="L146" i="24"/>
  <c r="K146" i="24"/>
  <c r="J146" i="24"/>
  <c r="A146" i="24"/>
  <c r="L145" i="24"/>
  <c r="K145" i="24"/>
  <c r="J145" i="24"/>
  <c r="A145" i="24"/>
  <c r="L144" i="24"/>
  <c r="K144" i="24"/>
  <c r="J144" i="24"/>
  <c r="A144" i="24"/>
  <c r="L143" i="24"/>
  <c r="K143" i="24"/>
  <c r="J143" i="24"/>
  <c r="L142" i="24"/>
  <c r="L141" i="24"/>
  <c r="K141" i="24"/>
  <c r="J141" i="24"/>
  <c r="A141" i="24"/>
  <c r="L140" i="24"/>
  <c r="K140" i="24"/>
  <c r="J140" i="24"/>
  <c r="A140" i="24"/>
  <c r="L139" i="24"/>
  <c r="K139" i="24"/>
  <c r="J139" i="24"/>
  <c r="A139" i="24"/>
  <c r="L138" i="24"/>
  <c r="K138" i="24"/>
  <c r="J138" i="24"/>
  <c r="A138" i="24"/>
  <c r="L137" i="24"/>
  <c r="K137" i="24"/>
  <c r="J137" i="24"/>
  <c r="L135" i="24"/>
  <c r="K135" i="24"/>
  <c r="J135" i="24"/>
  <c r="A135" i="24"/>
  <c r="K134" i="24"/>
  <c r="L134" i="24" s="1"/>
  <c r="A134" i="24"/>
  <c r="J134" i="24" s="1"/>
  <c r="K133" i="24"/>
  <c r="L133" i="24" s="1"/>
  <c r="A133" i="24"/>
  <c r="J133" i="24" s="1"/>
  <c r="A132" i="24"/>
  <c r="J132" i="24" s="1"/>
  <c r="K131" i="24"/>
  <c r="L131" i="24" s="1"/>
  <c r="J131" i="24"/>
  <c r="A129" i="24"/>
  <c r="K129" i="24" s="1"/>
  <c r="L129" i="24" s="1"/>
  <c r="K128" i="24"/>
  <c r="L128" i="24" s="1"/>
  <c r="A128" i="24"/>
  <c r="J128" i="24" s="1"/>
  <c r="A127" i="24"/>
  <c r="K127" i="24" s="1"/>
  <c r="L127" i="24" s="1"/>
  <c r="K126" i="24"/>
  <c r="L126" i="24" s="1"/>
  <c r="A126" i="24"/>
  <c r="J126" i="24" s="1"/>
  <c r="K125" i="24"/>
  <c r="L125" i="24" s="1"/>
  <c r="J125" i="24"/>
  <c r="L123" i="24"/>
  <c r="K123" i="24"/>
  <c r="A123" i="24"/>
  <c r="J123" i="24" s="1"/>
  <c r="A122" i="24"/>
  <c r="K122" i="24" s="1"/>
  <c r="L122" i="24" s="1"/>
  <c r="K121" i="24"/>
  <c r="L121" i="24" s="1"/>
  <c r="A121" i="24"/>
  <c r="J121" i="24" s="1"/>
  <c r="K120" i="24"/>
  <c r="L120" i="24" s="1"/>
  <c r="A120" i="24"/>
  <c r="J120" i="24" s="1"/>
  <c r="K119" i="24"/>
  <c r="L119" i="24" s="1"/>
  <c r="J119" i="24"/>
  <c r="A117" i="24"/>
  <c r="J117" i="24" s="1"/>
  <c r="K116" i="24"/>
  <c r="L116" i="24" s="1"/>
  <c r="J116" i="24"/>
  <c r="A116" i="24"/>
  <c r="M115" i="24"/>
  <c r="K115" i="24"/>
  <c r="L115" i="24" s="1"/>
  <c r="A115" i="24"/>
  <c r="J115" i="24" s="1"/>
  <c r="M114" i="24"/>
  <c r="A114" i="24"/>
  <c r="K114" i="24" s="1"/>
  <c r="L114" i="24" s="1"/>
  <c r="M113" i="24"/>
  <c r="K113" i="24"/>
  <c r="L113" i="24" s="1"/>
  <c r="J113" i="24"/>
  <c r="M112" i="24"/>
  <c r="M111" i="24"/>
  <c r="A111" i="24"/>
  <c r="J111" i="24" s="1"/>
  <c r="M110" i="24"/>
  <c r="A110" i="24"/>
  <c r="K110" i="24" s="1"/>
  <c r="L110" i="24" s="1"/>
  <c r="M109" i="24"/>
  <c r="K109" i="24"/>
  <c r="L109" i="24" s="1"/>
  <c r="J109" i="24"/>
  <c r="A109" i="24"/>
  <c r="M108" i="24"/>
  <c r="A108" i="24"/>
  <c r="K108" i="24" s="1"/>
  <c r="L108" i="24" s="1"/>
  <c r="M107" i="24"/>
  <c r="K107" i="24"/>
  <c r="L107" i="24" s="1"/>
  <c r="J107" i="24"/>
  <c r="M106" i="24"/>
  <c r="L106" i="24"/>
  <c r="M105" i="24"/>
  <c r="L105" i="24"/>
  <c r="K105" i="24"/>
  <c r="J105" i="24"/>
  <c r="A105" i="24"/>
  <c r="M104" i="24"/>
  <c r="L104" i="24"/>
  <c r="K104" i="24"/>
  <c r="J104" i="24"/>
  <c r="A104" i="24"/>
  <c r="M103" i="24"/>
  <c r="L103" i="24"/>
  <c r="K103" i="24"/>
  <c r="J103" i="24"/>
  <c r="A103" i="24"/>
  <c r="M102" i="24"/>
  <c r="L102" i="24"/>
  <c r="K102" i="24"/>
  <c r="J102" i="24"/>
  <c r="A102" i="24"/>
  <c r="M101" i="24"/>
  <c r="L101" i="24"/>
  <c r="K101" i="24"/>
  <c r="J101" i="24"/>
  <c r="M100" i="24"/>
  <c r="L100" i="24"/>
  <c r="M99" i="24"/>
  <c r="L99" i="24"/>
  <c r="K99" i="24"/>
  <c r="J99" i="24"/>
  <c r="A99" i="24"/>
  <c r="M98" i="24"/>
  <c r="L98" i="24"/>
  <c r="K98" i="24"/>
  <c r="J98" i="24"/>
  <c r="A98" i="24"/>
  <c r="M97" i="24"/>
  <c r="L97" i="24"/>
  <c r="K97" i="24"/>
  <c r="J97" i="24"/>
  <c r="A97" i="24"/>
  <c r="M96" i="24"/>
  <c r="L96" i="24"/>
  <c r="K96" i="24"/>
  <c r="J96" i="24"/>
  <c r="A96" i="24"/>
  <c r="M95" i="24"/>
  <c r="L95" i="24"/>
  <c r="K95" i="24"/>
  <c r="J95" i="24"/>
  <c r="M94" i="24"/>
  <c r="M93" i="24"/>
  <c r="L93" i="24"/>
  <c r="K93" i="24"/>
  <c r="J93" i="24"/>
  <c r="A93" i="24"/>
  <c r="M92" i="24"/>
  <c r="L92" i="24"/>
  <c r="K92" i="24"/>
  <c r="J92" i="24"/>
  <c r="A92" i="24"/>
  <c r="M91" i="24"/>
  <c r="K91" i="24"/>
  <c r="L91" i="24" s="1"/>
  <c r="A91" i="24"/>
  <c r="J91" i="24" s="1"/>
  <c r="M90" i="24"/>
  <c r="K90" i="24"/>
  <c r="L90" i="24" s="1"/>
  <c r="A90" i="24"/>
  <c r="J90" i="24" s="1"/>
  <c r="M89" i="24"/>
  <c r="K89" i="24"/>
  <c r="J89" i="24"/>
  <c r="M88" i="24"/>
  <c r="M87" i="24"/>
  <c r="A87" i="24"/>
  <c r="K87" i="24" s="1"/>
  <c r="L87" i="24" s="1"/>
  <c r="M86" i="24"/>
  <c r="A86" i="24"/>
  <c r="K86" i="24" s="1"/>
  <c r="L86" i="24" s="1"/>
  <c r="M85" i="24"/>
  <c r="K85" i="24"/>
  <c r="L85" i="24" s="1"/>
  <c r="J85" i="24"/>
  <c r="A85" i="24"/>
  <c r="M84" i="24"/>
  <c r="A84" i="24"/>
  <c r="J84" i="24" s="1"/>
  <c r="M83" i="24"/>
  <c r="K83" i="24"/>
  <c r="L83" i="24" s="1"/>
  <c r="J83" i="24"/>
  <c r="M82" i="24"/>
  <c r="M81" i="24"/>
  <c r="K81" i="24"/>
  <c r="L81" i="24" s="1"/>
  <c r="J81" i="24"/>
  <c r="A81" i="24"/>
  <c r="M80" i="24"/>
  <c r="A80" i="24"/>
  <c r="K80" i="24" s="1"/>
  <c r="L80" i="24" s="1"/>
  <c r="M79" i="24"/>
  <c r="A79" i="24"/>
  <c r="K79" i="24" s="1"/>
  <c r="L79" i="24" s="1"/>
  <c r="M78" i="24"/>
  <c r="A78" i="24"/>
  <c r="J78" i="24" s="1"/>
  <c r="M77" i="24"/>
  <c r="K77" i="24"/>
  <c r="J77" i="24"/>
  <c r="M76" i="24"/>
  <c r="M75" i="24"/>
  <c r="L75" i="24"/>
  <c r="K75" i="24"/>
  <c r="A75" i="24"/>
  <c r="J75" i="24" s="1"/>
  <c r="M74" i="24"/>
  <c r="A74" i="24"/>
  <c r="J74" i="24" s="1"/>
  <c r="M73" i="24"/>
  <c r="K73" i="24"/>
  <c r="L73" i="24" s="1"/>
  <c r="J73" i="24"/>
  <c r="A73" i="24"/>
  <c r="M72" i="24"/>
  <c r="A72" i="24"/>
  <c r="K72" i="24" s="1"/>
  <c r="M71" i="24"/>
  <c r="K71" i="24"/>
  <c r="L71" i="24" s="1"/>
  <c r="J71" i="24"/>
  <c r="M70" i="24"/>
  <c r="M69" i="24"/>
  <c r="A69" i="24"/>
  <c r="K69" i="24" s="1"/>
  <c r="L69" i="24" s="1"/>
  <c r="M68" i="24"/>
  <c r="K68" i="24"/>
  <c r="L68" i="24" s="1"/>
  <c r="A68" i="24"/>
  <c r="J68" i="24" s="1"/>
  <c r="M67" i="24"/>
  <c r="A67" i="24"/>
  <c r="J67" i="24" s="1"/>
  <c r="M66" i="24"/>
  <c r="K66" i="24"/>
  <c r="L66" i="24" s="1"/>
  <c r="A66" i="24"/>
  <c r="J66" i="24" s="1"/>
  <c r="M65" i="24"/>
  <c r="K65" i="24"/>
  <c r="J65" i="24"/>
  <c r="M64" i="24"/>
  <c r="L64" i="24"/>
  <c r="M63" i="24"/>
  <c r="L63" i="24"/>
  <c r="K63" i="24"/>
  <c r="J63" i="24"/>
  <c r="A63" i="24"/>
  <c r="M62" i="24"/>
  <c r="L62" i="24"/>
  <c r="K62" i="24"/>
  <c r="J62" i="24"/>
  <c r="A62" i="24"/>
  <c r="M61" i="24"/>
  <c r="L61" i="24"/>
  <c r="K61" i="24"/>
  <c r="J61" i="24"/>
  <c r="A61" i="24"/>
  <c r="M60" i="24"/>
  <c r="L60" i="24"/>
  <c r="K60" i="24"/>
  <c r="J60" i="24"/>
  <c r="A60" i="24"/>
  <c r="M59" i="24"/>
  <c r="L59" i="24"/>
  <c r="K59" i="24"/>
  <c r="J59" i="24"/>
  <c r="M58" i="24"/>
  <c r="L58" i="24"/>
  <c r="M57" i="24"/>
  <c r="L57" i="24"/>
  <c r="K57" i="24"/>
  <c r="J57" i="24"/>
  <c r="A57" i="24"/>
  <c r="M56" i="24"/>
  <c r="L56" i="24"/>
  <c r="K56" i="24"/>
  <c r="J56" i="24"/>
  <c r="A56" i="24"/>
  <c r="M55" i="24"/>
  <c r="L55" i="24"/>
  <c r="K55" i="24"/>
  <c r="J55" i="24"/>
  <c r="A55" i="24"/>
  <c r="M54" i="24"/>
  <c r="L54" i="24"/>
  <c r="K54" i="24"/>
  <c r="J54" i="24"/>
  <c r="A54" i="24"/>
  <c r="M53" i="24"/>
  <c r="L53" i="24"/>
  <c r="K53" i="24"/>
  <c r="J53" i="24"/>
  <c r="M52" i="24"/>
  <c r="L52" i="24"/>
  <c r="M51" i="24"/>
  <c r="L51" i="24"/>
  <c r="K51" i="24"/>
  <c r="J51" i="24"/>
  <c r="A51" i="24"/>
  <c r="M50" i="24"/>
  <c r="L50" i="24"/>
  <c r="K50" i="24"/>
  <c r="J50" i="24"/>
  <c r="A50" i="24"/>
  <c r="M49" i="24"/>
  <c r="L49" i="24"/>
  <c r="K49" i="24"/>
  <c r="J49" i="24"/>
  <c r="A49" i="24"/>
  <c r="M48" i="24"/>
  <c r="L48" i="24"/>
  <c r="K48" i="24"/>
  <c r="J48" i="24"/>
  <c r="A48" i="24"/>
  <c r="M47" i="24"/>
  <c r="L47" i="24"/>
  <c r="K47" i="24"/>
  <c r="J47" i="24"/>
  <c r="M46" i="24"/>
  <c r="L46" i="24"/>
  <c r="M45" i="24"/>
  <c r="L45" i="24"/>
  <c r="K45" i="24"/>
  <c r="J45" i="24"/>
  <c r="A45" i="24"/>
  <c r="L44" i="24"/>
  <c r="K44" i="24"/>
  <c r="J44" i="24"/>
  <c r="A44" i="24"/>
  <c r="L43" i="24"/>
  <c r="K43" i="24"/>
  <c r="J43" i="24"/>
  <c r="A43" i="24"/>
  <c r="L42" i="24"/>
  <c r="K42" i="24"/>
  <c r="J42" i="24"/>
  <c r="A42" i="24"/>
  <c r="L41" i="24"/>
  <c r="K41" i="24"/>
  <c r="J41" i="24"/>
  <c r="M40" i="24"/>
  <c r="L40" i="24"/>
  <c r="M39" i="24"/>
  <c r="L39" i="24"/>
  <c r="K39" i="24"/>
  <c r="J39" i="24"/>
  <c r="A39" i="24"/>
  <c r="M38" i="24"/>
  <c r="L38" i="24"/>
  <c r="K38" i="24"/>
  <c r="J38" i="24"/>
  <c r="A38" i="24"/>
  <c r="M37" i="24"/>
  <c r="L37" i="24"/>
  <c r="K37" i="24"/>
  <c r="J37" i="24"/>
  <c r="A37" i="24"/>
  <c r="M36" i="24"/>
  <c r="L36" i="24"/>
  <c r="K36" i="24"/>
  <c r="J36" i="24"/>
  <c r="A36" i="24"/>
  <c r="M35" i="24"/>
  <c r="L35" i="24"/>
  <c r="K35" i="24"/>
  <c r="J35" i="24"/>
  <c r="M34" i="24"/>
  <c r="L34" i="24"/>
  <c r="M33" i="24"/>
  <c r="L33" i="24"/>
  <c r="K33" i="24"/>
  <c r="J33" i="24"/>
  <c r="A33" i="24"/>
  <c r="M32" i="24"/>
  <c r="L32" i="24"/>
  <c r="K32" i="24"/>
  <c r="J32" i="24"/>
  <c r="A32" i="24"/>
  <c r="M31" i="24"/>
  <c r="L31" i="24"/>
  <c r="K31" i="24"/>
  <c r="J31" i="24"/>
  <c r="A31" i="24"/>
  <c r="M30" i="24"/>
  <c r="L30" i="24"/>
  <c r="K30" i="24"/>
  <c r="J30" i="24"/>
  <c r="A30" i="24"/>
  <c r="M29" i="24"/>
  <c r="L29" i="24"/>
  <c r="K29" i="24"/>
  <c r="J29" i="24"/>
  <c r="M28" i="24"/>
  <c r="L28" i="24"/>
  <c r="M27" i="24"/>
  <c r="L27" i="24"/>
  <c r="K27" i="24"/>
  <c r="J27" i="24"/>
  <c r="A27" i="24"/>
  <c r="M26" i="24"/>
  <c r="L26" i="24"/>
  <c r="K26" i="24"/>
  <c r="J26" i="24"/>
  <c r="A26" i="24"/>
  <c r="M25" i="24"/>
  <c r="L25" i="24"/>
  <c r="K25" i="24"/>
  <c r="J25" i="24"/>
  <c r="A25" i="24"/>
  <c r="M24" i="24"/>
  <c r="L24" i="24"/>
  <c r="K24" i="24"/>
  <c r="J24" i="24"/>
  <c r="A24" i="24"/>
  <c r="M23" i="24"/>
  <c r="L23" i="24"/>
  <c r="K23" i="24"/>
  <c r="J23" i="24"/>
  <c r="M22" i="24"/>
  <c r="L22" i="24"/>
  <c r="L21" i="24"/>
  <c r="K21" i="24"/>
  <c r="J21" i="24"/>
  <c r="A21" i="24"/>
  <c r="M20" i="24"/>
  <c r="L20" i="24"/>
  <c r="K20" i="24"/>
  <c r="J20" i="24"/>
  <c r="A20" i="24"/>
  <c r="M19" i="24"/>
  <c r="L19" i="24"/>
  <c r="K19" i="24"/>
  <c r="J19" i="24"/>
  <c r="A19" i="24"/>
  <c r="M18" i="24"/>
  <c r="L18" i="24"/>
  <c r="K18" i="24"/>
  <c r="J18" i="24"/>
  <c r="A18" i="24"/>
  <c r="M17" i="24"/>
  <c r="L17" i="24"/>
  <c r="K17" i="24"/>
  <c r="J17" i="24"/>
  <c r="M16" i="24"/>
  <c r="L16" i="24"/>
  <c r="M15" i="24"/>
  <c r="L15" i="24"/>
  <c r="K15" i="24"/>
  <c r="J15" i="24"/>
  <c r="A15" i="24"/>
  <c r="M14" i="24"/>
  <c r="L14" i="24"/>
  <c r="K14" i="24"/>
  <c r="J14" i="24"/>
  <c r="A14" i="24"/>
  <c r="M13" i="24"/>
  <c r="L13" i="24"/>
  <c r="K13" i="24"/>
  <c r="J13" i="24"/>
  <c r="A13" i="24"/>
  <c r="M12" i="24"/>
  <c r="L12" i="24"/>
  <c r="K12" i="24"/>
  <c r="J12" i="24"/>
  <c r="A12" i="24"/>
  <c r="M11" i="24"/>
  <c r="L11" i="24"/>
  <c r="K11" i="24"/>
  <c r="J11" i="24"/>
  <c r="M10" i="24"/>
  <c r="M9" i="24"/>
  <c r="L9" i="24"/>
  <c r="K9" i="24"/>
  <c r="J9" i="24"/>
  <c r="A9" i="24"/>
  <c r="M8" i="24"/>
  <c r="K8" i="24"/>
  <c r="L8" i="24" s="1"/>
  <c r="J8" i="24"/>
  <c r="A8" i="24"/>
  <c r="M7" i="24"/>
  <c r="K7" i="24"/>
  <c r="L7" i="24" s="1"/>
  <c r="J7" i="24"/>
  <c r="A7" i="24"/>
  <c r="M6" i="24"/>
  <c r="K6" i="24"/>
  <c r="L6" i="24" s="1"/>
  <c r="J6" i="24"/>
  <c r="K5" i="24"/>
  <c r="J5" i="24"/>
  <c r="F3" i="24"/>
  <c r="C3" i="24"/>
  <c r="F2" i="24"/>
  <c r="C2" i="24"/>
  <c r="F1" i="24"/>
  <c r="C1" i="24"/>
  <c r="L189" i="23"/>
  <c r="K189" i="23"/>
  <c r="J189" i="23"/>
  <c r="A189" i="23"/>
  <c r="K188" i="23"/>
  <c r="L188" i="23" s="1"/>
  <c r="A188" i="23"/>
  <c r="J188" i="23" s="1"/>
  <c r="A187" i="23"/>
  <c r="K187" i="23" s="1"/>
  <c r="L187" i="23" s="1"/>
  <c r="A186" i="23"/>
  <c r="K186" i="23" s="1"/>
  <c r="K185" i="23"/>
  <c r="L185" i="23" s="1"/>
  <c r="J185" i="23"/>
  <c r="L183" i="23"/>
  <c r="K183" i="23"/>
  <c r="J183" i="23"/>
  <c r="A183" i="23"/>
  <c r="L182" i="23"/>
  <c r="K182" i="23"/>
  <c r="A182" i="23"/>
  <c r="J182" i="23" s="1"/>
  <c r="K181" i="23"/>
  <c r="L181" i="23" s="1"/>
  <c r="A181" i="23"/>
  <c r="J181" i="23" s="1"/>
  <c r="A180" i="23"/>
  <c r="K180" i="23" s="1"/>
  <c r="L180" i="23" s="1"/>
  <c r="K179" i="23"/>
  <c r="J179" i="23"/>
  <c r="L177" i="23"/>
  <c r="K177" i="23"/>
  <c r="J177" i="23"/>
  <c r="A177" i="23"/>
  <c r="A176" i="23"/>
  <c r="K176" i="23" s="1"/>
  <c r="L176" i="23" s="1"/>
  <c r="A175" i="23"/>
  <c r="K175" i="23" s="1"/>
  <c r="L175" i="23" s="1"/>
  <c r="A174" i="23"/>
  <c r="J174" i="23" s="1"/>
  <c r="K173" i="23"/>
  <c r="L173" i="23" s="1"/>
  <c r="J173" i="23"/>
  <c r="K171" i="23"/>
  <c r="L171" i="23" s="1"/>
  <c r="A171" i="23"/>
  <c r="J171" i="23" s="1"/>
  <c r="A170" i="23"/>
  <c r="K170" i="23" s="1"/>
  <c r="L170" i="23" s="1"/>
  <c r="K169" i="23"/>
  <c r="L169" i="23" s="1"/>
  <c r="A169" i="23"/>
  <c r="J169" i="23" s="1"/>
  <c r="A168" i="23"/>
  <c r="K168" i="23" s="1"/>
  <c r="L168" i="23" s="1"/>
  <c r="K167" i="23"/>
  <c r="L167" i="23" s="1"/>
  <c r="J167" i="23"/>
  <c r="L166" i="23"/>
  <c r="L165" i="23"/>
  <c r="K165" i="23"/>
  <c r="J165" i="23"/>
  <c r="A165" i="23"/>
  <c r="L164" i="23"/>
  <c r="K164" i="23"/>
  <c r="J164" i="23"/>
  <c r="A164" i="23"/>
  <c r="L163" i="23"/>
  <c r="K163" i="23"/>
  <c r="J163" i="23"/>
  <c r="A163" i="23"/>
  <c r="L162" i="23"/>
  <c r="K162" i="23"/>
  <c r="J162" i="23"/>
  <c r="A162" i="23"/>
  <c r="L161" i="23"/>
  <c r="K161" i="23"/>
  <c r="J161" i="23"/>
  <c r="L160" i="23"/>
  <c r="L159" i="23"/>
  <c r="K159" i="23"/>
  <c r="J159" i="23"/>
  <c r="A159" i="23"/>
  <c r="L158" i="23"/>
  <c r="K158" i="23"/>
  <c r="J158" i="23"/>
  <c r="A158" i="23"/>
  <c r="L157" i="23"/>
  <c r="K157" i="23"/>
  <c r="J157" i="23"/>
  <c r="A157" i="23"/>
  <c r="L156" i="23"/>
  <c r="K156" i="23"/>
  <c r="J156" i="23"/>
  <c r="A156" i="23"/>
  <c r="L155" i="23"/>
  <c r="K155" i="23"/>
  <c r="J155" i="23"/>
  <c r="L153" i="23"/>
  <c r="K153" i="23"/>
  <c r="J153" i="23"/>
  <c r="A153" i="23"/>
  <c r="L152" i="23"/>
  <c r="K152" i="23"/>
  <c r="J152" i="23"/>
  <c r="A152" i="23"/>
  <c r="L151" i="23"/>
  <c r="K151" i="23"/>
  <c r="A151" i="23"/>
  <c r="J151" i="23" s="1"/>
  <c r="A150" i="23"/>
  <c r="K150" i="23" s="1"/>
  <c r="K149" i="23"/>
  <c r="L149" i="23" s="1"/>
  <c r="J149" i="23"/>
  <c r="A147" i="23"/>
  <c r="J147" i="23" s="1"/>
  <c r="K146" i="23"/>
  <c r="L146" i="23" s="1"/>
  <c r="A146" i="23"/>
  <c r="J146" i="23" s="1"/>
  <c r="A145" i="23"/>
  <c r="J145" i="23" s="1"/>
  <c r="A144" i="23"/>
  <c r="K144" i="23" s="1"/>
  <c r="L144" i="23" s="1"/>
  <c r="K143" i="23"/>
  <c r="J143" i="23"/>
  <c r="L142" i="23"/>
  <c r="L141" i="23"/>
  <c r="K141" i="23"/>
  <c r="J141" i="23"/>
  <c r="A141" i="23"/>
  <c r="L140" i="23"/>
  <c r="K140" i="23"/>
  <c r="J140" i="23"/>
  <c r="A140" i="23"/>
  <c r="L139" i="23"/>
  <c r="K139" i="23"/>
  <c r="J139" i="23"/>
  <c r="A139" i="23"/>
  <c r="L138" i="23"/>
  <c r="K138" i="23"/>
  <c r="J138" i="23"/>
  <c r="A138" i="23"/>
  <c r="L137" i="23"/>
  <c r="K137" i="23"/>
  <c r="J137" i="23"/>
  <c r="A135" i="23"/>
  <c r="J135" i="23" s="1"/>
  <c r="K134" i="23"/>
  <c r="L134" i="23" s="1"/>
  <c r="A134" i="23"/>
  <c r="J134" i="23" s="1"/>
  <c r="A133" i="23"/>
  <c r="J133" i="23" s="1"/>
  <c r="K132" i="23"/>
  <c r="L132" i="23" s="1"/>
  <c r="A132" i="23"/>
  <c r="J132" i="23" s="1"/>
  <c r="K131" i="23"/>
  <c r="J131" i="23"/>
  <c r="L129" i="23"/>
  <c r="K129" i="23"/>
  <c r="A129" i="23"/>
  <c r="J129" i="23" s="1"/>
  <c r="J128" i="23"/>
  <c r="A127" i="23"/>
  <c r="K127" i="23" s="1"/>
  <c r="L127" i="23" s="1"/>
  <c r="A126" i="23"/>
  <c r="K126" i="23" s="1"/>
  <c r="L126" i="23" s="1"/>
  <c r="K125" i="23"/>
  <c r="L125" i="23" s="1"/>
  <c r="J125" i="23"/>
  <c r="L124" i="23"/>
  <c r="L123" i="23"/>
  <c r="K123" i="23"/>
  <c r="J123" i="23"/>
  <c r="A123" i="23"/>
  <c r="L122" i="23"/>
  <c r="K122" i="23"/>
  <c r="J122" i="23"/>
  <c r="A122" i="23"/>
  <c r="L121" i="23"/>
  <c r="K121" i="23"/>
  <c r="J121" i="23"/>
  <c r="A121" i="23"/>
  <c r="L120" i="23"/>
  <c r="K120" i="23"/>
  <c r="J120" i="23"/>
  <c r="A120" i="23"/>
  <c r="L119" i="23"/>
  <c r="K119" i="23"/>
  <c r="J119" i="23"/>
  <c r="L118" i="23"/>
  <c r="L117" i="23"/>
  <c r="K117" i="23"/>
  <c r="J117" i="23"/>
  <c r="A117" i="23"/>
  <c r="L116" i="23"/>
  <c r="K116" i="23"/>
  <c r="J116" i="23"/>
  <c r="A116" i="23"/>
  <c r="M115" i="23"/>
  <c r="L115" i="23"/>
  <c r="K115" i="23"/>
  <c r="J115" i="23"/>
  <c r="A115" i="23"/>
  <c r="M114" i="23"/>
  <c r="L114" i="23"/>
  <c r="K114" i="23"/>
  <c r="J114" i="23"/>
  <c r="A114" i="23"/>
  <c r="M113" i="23"/>
  <c r="L113" i="23"/>
  <c r="K113" i="23"/>
  <c r="J113" i="23"/>
  <c r="M112" i="23"/>
  <c r="L112" i="23"/>
  <c r="M111" i="23"/>
  <c r="L111" i="23"/>
  <c r="K111" i="23"/>
  <c r="J111" i="23"/>
  <c r="A111" i="23"/>
  <c r="M110" i="23"/>
  <c r="L110" i="23"/>
  <c r="K110" i="23"/>
  <c r="J110" i="23"/>
  <c r="A110" i="23"/>
  <c r="M109" i="23"/>
  <c r="L109" i="23"/>
  <c r="K109" i="23"/>
  <c r="J109" i="23"/>
  <c r="A109" i="23"/>
  <c r="M108" i="23"/>
  <c r="L108" i="23"/>
  <c r="K108" i="23"/>
  <c r="J108" i="23"/>
  <c r="A108" i="23"/>
  <c r="M107" i="23"/>
  <c r="L107" i="23"/>
  <c r="K107" i="23"/>
  <c r="J107" i="23"/>
  <c r="M106" i="23"/>
  <c r="L106" i="23"/>
  <c r="M105" i="23"/>
  <c r="L105" i="23"/>
  <c r="K105" i="23"/>
  <c r="J105" i="23"/>
  <c r="A105" i="23"/>
  <c r="M104" i="23"/>
  <c r="L104" i="23"/>
  <c r="K104" i="23"/>
  <c r="J104" i="23"/>
  <c r="A104" i="23"/>
  <c r="M103" i="23"/>
  <c r="L103" i="23"/>
  <c r="K103" i="23"/>
  <c r="J103" i="23"/>
  <c r="A103" i="23"/>
  <c r="M102" i="23"/>
  <c r="L102" i="23"/>
  <c r="K102" i="23"/>
  <c r="J102" i="23"/>
  <c r="A102" i="23"/>
  <c r="M101" i="23"/>
  <c r="L101" i="23"/>
  <c r="K101" i="23"/>
  <c r="J101" i="23"/>
  <c r="M100" i="23"/>
  <c r="L100" i="23"/>
  <c r="M99" i="23"/>
  <c r="L99" i="23"/>
  <c r="K99" i="23"/>
  <c r="J99" i="23"/>
  <c r="A99" i="23"/>
  <c r="M98" i="23"/>
  <c r="L98" i="23"/>
  <c r="K98" i="23"/>
  <c r="J98" i="23"/>
  <c r="A98" i="23"/>
  <c r="M97" i="23"/>
  <c r="L97" i="23"/>
  <c r="K97" i="23"/>
  <c r="J97" i="23"/>
  <c r="A97" i="23"/>
  <c r="M96" i="23"/>
  <c r="L96" i="23"/>
  <c r="K96" i="23"/>
  <c r="J96" i="23"/>
  <c r="A96" i="23"/>
  <c r="M95" i="23"/>
  <c r="L95" i="23"/>
  <c r="K95" i="23"/>
  <c r="J95" i="23"/>
  <c r="M94" i="23"/>
  <c r="L94" i="23"/>
  <c r="M93" i="23"/>
  <c r="L93" i="23"/>
  <c r="K93" i="23"/>
  <c r="J93" i="23"/>
  <c r="A93" i="23"/>
  <c r="M92" i="23"/>
  <c r="L92" i="23"/>
  <c r="K92" i="23"/>
  <c r="J92" i="23"/>
  <c r="A92" i="23"/>
  <c r="M91" i="23"/>
  <c r="L91" i="23"/>
  <c r="K91" i="23"/>
  <c r="J91" i="23"/>
  <c r="A91" i="23"/>
  <c r="M90" i="23"/>
  <c r="L90" i="23"/>
  <c r="K90" i="23"/>
  <c r="J90" i="23"/>
  <c r="A90" i="23"/>
  <c r="M89" i="23"/>
  <c r="L89" i="23"/>
  <c r="K89" i="23"/>
  <c r="J89" i="23"/>
  <c r="M88" i="23"/>
  <c r="L88" i="23"/>
  <c r="M87" i="23"/>
  <c r="L87" i="23"/>
  <c r="K87" i="23"/>
  <c r="J87" i="23"/>
  <c r="A87" i="23"/>
  <c r="M86" i="23"/>
  <c r="L86" i="23"/>
  <c r="K86" i="23"/>
  <c r="J86" i="23"/>
  <c r="A86" i="23"/>
  <c r="M85" i="23"/>
  <c r="L85" i="23"/>
  <c r="K85" i="23"/>
  <c r="J85" i="23"/>
  <c r="A85" i="23"/>
  <c r="M84" i="23"/>
  <c r="L84" i="23"/>
  <c r="K84" i="23"/>
  <c r="J84" i="23"/>
  <c r="A84" i="23"/>
  <c r="M83" i="23"/>
  <c r="L83" i="23"/>
  <c r="K83" i="23"/>
  <c r="J83" i="23"/>
  <c r="M82" i="23"/>
  <c r="L82" i="23"/>
  <c r="M81" i="23"/>
  <c r="L81" i="23"/>
  <c r="K81" i="23"/>
  <c r="J81" i="23"/>
  <c r="A81" i="23"/>
  <c r="M80" i="23"/>
  <c r="L80" i="23"/>
  <c r="K80" i="23"/>
  <c r="J80" i="23"/>
  <c r="A80" i="23"/>
  <c r="M79" i="23"/>
  <c r="L79" i="23"/>
  <c r="K79" i="23"/>
  <c r="J79" i="23"/>
  <c r="A79" i="23"/>
  <c r="M78" i="23"/>
  <c r="L78" i="23"/>
  <c r="K78" i="23"/>
  <c r="J78" i="23"/>
  <c r="A78" i="23"/>
  <c r="M77" i="23"/>
  <c r="L77" i="23"/>
  <c r="K77" i="23"/>
  <c r="J77" i="23"/>
  <c r="M76" i="23"/>
  <c r="L76" i="23"/>
  <c r="M75" i="23"/>
  <c r="L75" i="23"/>
  <c r="K75" i="23"/>
  <c r="J75" i="23"/>
  <c r="A75" i="23"/>
  <c r="M74" i="23"/>
  <c r="L74" i="23"/>
  <c r="K74" i="23"/>
  <c r="J74" i="23"/>
  <c r="A74" i="23"/>
  <c r="M73" i="23"/>
  <c r="L73" i="23"/>
  <c r="K73" i="23"/>
  <c r="J73" i="23"/>
  <c r="A73" i="23"/>
  <c r="M72" i="23"/>
  <c r="L72" i="23"/>
  <c r="K72" i="23"/>
  <c r="J72" i="23"/>
  <c r="A72" i="23"/>
  <c r="M71" i="23"/>
  <c r="L71" i="23"/>
  <c r="K71" i="23"/>
  <c r="J71" i="23"/>
  <c r="M70" i="23"/>
  <c r="L70" i="23"/>
  <c r="M69" i="23"/>
  <c r="L69" i="23"/>
  <c r="K69" i="23"/>
  <c r="J69" i="23"/>
  <c r="A69" i="23"/>
  <c r="M68" i="23"/>
  <c r="L68" i="23"/>
  <c r="K68" i="23"/>
  <c r="J68" i="23"/>
  <c r="A68" i="23"/>
  <c r="M67" i="23"/>
  <c r="L67" i="23"/>
  <c r="K67" i="23"/>
  <c r="J67" i="23"/>
  <c r="A67" i="23"/>
  <c r="M66" i="23"/>
  <c r="L66" i="23"/>
  <c r="K66" i="23"/>
  <c r="J66" i="23"/>
  <c r="A66" i="23"/>
  <c r="M65" i="23"/>
  <c r="L65" i="23"/>
  <c r="K65" i="23"/>
  <c r="J65" i="23"/>
  <c r="M64" i="23"/>
  <c r="L64" i="23"/>
  <c r="M63" i="23"/>
  <c r="L63" i="23"/>
  <c r="K63" i="23"/>
  <c r="J63" i="23"/>
  <c r="A63" i="23"/>
  <c r="M62" i="23"/>
  <c r="L62" i="23"/>
  <c r="K62" i="23"/>
  <c r="J62" i="23"/>
  <c r="A62" i="23"/>
  <c r="M61" i="23"/>
  <c r="L61" i="23"/>
  <c r="K61" i="23"/>
  <c r="J61" i="23"/>
  <c r="A61" i="23"/>
  <c r="M60" i="23"/>
  <c r="L60" i="23"/>
  <c r="K60" i="23"/>
  <c r="J60" i="23"/>
  <c r="A60" i="23"/>
  <c r="M59" i="23"/>
  <c r="L59" i="23"/>
  <c r="K59" i="23"/>
  <c r="J59" i="23"/>
  <c r="M58" i="23"/>
  <c r="L58" i="23"/>
  <c r="M57" i="23"/>
  <c r="L57" i="23"/>
  <c r="K57" i="23"/>
  <c r="J57" i="23"/>
  <c r="A57" i="23"/>
  <c r="M56" i="23"/>
  <c r="L56" i="23"/>
  <c r="K56" i="23"/>
  <c r="J56" i="23"/>
  <c r="A56" i="23"/>
  <c r="M55" i="23"/>
  <c r="L55" i="23"/>
  <c r="K55" i="23"/>
  <c r="J55" i="23"/>
  <c r="A55" i="23"/>
  <c r="M54" i="23"/>
  <c r="L54" i="23"/>
  <c r="K54" i="23"/>
  <c r="J54" i="23"/>
  <c r="A54" i="23"/>
  <c r="M53" i="23"/>
  <c r="L53" i="23"/>
  <c r="K53" i="23"/>
  <c r="J53" i="23"/>
  <c r="M52" i="23"/>
  <c r="L52" i="23"/>
  <c r="M51" i="23"/>
  <c r="L51" i="23"/>
  <c r="K51" i="23"/>
  <c r="J51" i="23"/>
  <c r="A51" i="23"/>
  <c r="M50" i="23"/>
  <c r="L50" i="23"/>
  <c r="K50" i="23"/>
  <c r="J50" i="23"/>
  <c r="A50" i="23"/>
  <c r="M49" i="23"/>
  <c r="L49" i="23"/>
  <c r="K49" i="23"/>
  <c r="J49" i="23"/>
  <c r="A49" i="23"/>
  <c r="M48" i="23"/>
  <c r="L48" i="23"/>
  <c r="K48" i="23"/>
  <c r="J48" i="23"/>
  <c r="A48" i="23"/>
  <c r="M47" i="23"/>
  <c r="L47" i="23"/>
  <c r="K47" i="23"/>
  <c r="J47" i="23"/>
  <c r="M46" i="23"/>
  <c r="L46" i="23"/>
  <c r="M45" i="23"/>
  <c r="L45" i="23"/>
  <c r="K45" i="23"/>
  <c r="J45" i="23"/>
  <c r="A45" i="23"/>
  <c r="L44" i="23"/>
  <c r="K44" i="23"/>
  <c r="J44" i="23"/>
  <c r="A44" i="23"/>
  <c r="L43" i="23"/>
  <c r="K43" i="23"/>
  <c r="J43" i="23"/>
  <c r="A43" i="23"/>
  <c r="L42" i="23"/>
  <c r="K42" i="23"/>
  <c r="J42" i="23"/>
  <c r="A42" i="23"/>
  <c r="L41" i="23"/>
  <c r="K41" i="23"/>
  <c r="J41" i="23"/>
  <c r="M40" i="23"/>
  <c r="L40" i="23"/>
  <c r="L39" i="23"/>
  <c r="K39" i="23"/>
  <c r="J39" i="23"/>
  <c r="A39" i="23"/>
  <c r="M38" i="23"/>
  <c r="L38" i="23"/>
  <c r="K38" i="23"/>
  <c r="J38" i="23"/>
  <c r="A38" i="23"/>
  <c r="M37" i="23"/>
  <c r="L37" i="23"/>
  <c r="K37" i="23"/>
  <c r="J37" i="23"/>
  <c r="A37" i="23"/>
  <c r="M36" i="23"/>
  <c r="L36" i="23"/>
  <c r="K36" i="23"/>
  <c r="J36" i="23"/>
  <c r="A36" i="23"/>
  <c r="M35" i="23"/>
  <c r="L35" i="23"/>
  <c r="K35" i="23"/>
  <c r="J35" i="23"/>
  <c r="M34" i="23"/>
  <c r="L34" i="23"/>
  <c r="M33" i="23"/>
  <c r="L33" i="23"/>
  <c r="K33" i="23"/>
  <c r="J33" i="23"/>
  <c r="A33" i="23"/>
  <c r="M32" i="23"/>
  <c r="L32" i="23"/>
  <c r="K32" i="23"/>
  <c r="J32" i="23"/>
  <c r="A32" i="23"/>
  <c r="M31" i="23"/>
  <c r="L31" i="23"/>
  <c r="K31" i="23"/>
  <c r="J31" i="23"/>
  <c r="A31" i="23"/>
  <c r="M30" i="23"/>
  <c r="L30" i="23"/>
  <c r="K30" i="23"/>
  <c r="J30" i="23"/>
  <c r="A30" i="23"/>
  <c r="M29" i="23"/>
  <c r="L29" i="23"/>
  <c r="K29" i="23"/>
  <c r="J29" i="23"/>
  <c r="M28" i="23"/>
  <c r="M27" i="23"/>
  <c r="L27" i="23"/>
  <c r="K27" i="23"/>
  <c r="J27" i="23"/>
  <c r="A27" i="23"/>
  <c r="M26" i="23"/>
  <c r="A26" i="23"/>
  <c r="K26" i="23" s="1"/>
  <c r="L26" i="23" s="1"/>
  <c r="M25" i="23"/>
  <c r="K25" i="23"/>
  <c r="L25" i="23" s="1"/>
  <c r="J25" i="23"/>
  <c r="A25" i="23"/>
  <c r="M24" i="23"/>
  <c r="A24" i="23"/>
  <c r="K24" i="23" s="1"/>
  <c r="M23" i="23"/>
  <c r="K23" i="23"/>
  <c r="L23" i="23" s="1"/>
  <c r="J23" i="23"/>
  <c r="M22" i="23"/>
  <c r="A21" i="23"/>
  <c r="J21" i="23" s="1"/>
  <c r="M20" i="23"/>
  <c r="K20" i="23"/>
  <c r="L20" i="23" s="1"/>
  <c r="J20" i="23"/>
  <c r="A20" i="23"/>
  <c r="M19" i="23"/>
  <c r="A19" i="23"/>
  <c r="J19" i="23" s="1"/>
  <c r="M18" i="23"/>
  <c r="A18" i="23"/>
  <c r="K18" i="23" s="1"/>
  <c r="L18" i="23" s="1"/>
  <c r="M17" i="23"/>
  <c r="K17" i="23"/>
  <c r="J17" i="23"/>
  <c r="M16" i="23"/>
  <c r="M15" i="23"/>
  <c r="L15" i="23"/>
  <c r="K15" i="23"/>
  <c r="J15" i="23"/>
  <c r="A15" i="23"/>
  <c r="M14" i="23"/>
  <c r="A14" i="23"/>
  <c r="K14" i="23" s="1"/>
  <c r="L14" i="23" s="1"/>
  <c r="M13" i="23"/>
  <c r="A13" i="23"/>
  <c r="K13" i="23" s="1"/>
  <c r="L13" i="23" s="1"/>
  <c r="M12" i="23"/>
  <c r="A12" i="23"/>
  <c r="K12" i="23" s="1"/>
  <c r="M11" i="23"/>
  <c r="K11" i="23"/>
  <c r="L11" i="23" s="1"/>
  <c r="J11" i="23"/>
  <c r="M10" i="23"/>
  <c r="M9" i="23"/>
  <c r="L9" i="23"/>
  <c r="K9" i="23"/>
  <c r="J9" i="23"/>
  <c r="A9" i="23"/>
  <c r="M8" i="23"/>
  <c r="A8" i="23"/>
  <c r="K8" i="23" s="1"/>
  <c r="L8" i="23" s="1"/>
  <c r="M7" i="23"/>
  <c r="K7" i="23"/>
  <c r="L7" i="23" s="1"/>
  <c r="A7" i="23"/>
  <c r="J7" i="23" s="1"/>
  <c r="M6" i="23"/>
  <c r="A6" i="23"/>
  <c r="J6" i="23" s="1"/>
  <c r="M5" i="23"/>
  <c r="K5" i="23"/>
  <c r="L5" i="23" s="1"/>
  <c r="J5" i="23"/>
  <c r="F5" i="23"/>
  <c r="F6" i="23" s="1"/>
  <c r="H6" i="23" s="1"/>
  <c r="I6" i="23" s="1"/>
  <c r="F3" i="23"/>
  <c r="C3" i="23"/>
  <c r="F2" i="23"/>
  <c r="C2" i="23"/>
  <c r="F1" i="23"/>
  <c r="C1" i="23"/>
  <c r="K189" i="22"/>
  <c r="L189" i="22" s="1"/>
  <c r="J189" i="22"/>
  <c r="F189" i="22"/>
  <c r="A189" i="22"/>
  <c r="K188" i="22"/>
  <c r="L188" i="22" s="1"/>
  <c r="J188" i="22"/>
  <c r="F188" i="22"/>
  <c r="A188" i="22"/>
  <c r="L187" i="22"/>
  <c r="J187" i="22"/>
  <c r="F187" i="22"/>
  <c r="L186" i="22"/>
  <c r="J186" i="22"/>
  <c r="F186" i="22"/>
  <c r="L185" i="22"/>
  <c r="J185" i="22"/>
  <c r="F185" i="22"/>
  <c r="J183" i="22"/>
  <c r="F183" i="22"/>
  <c r="A183" i="22"/>
  <c r="K183" i="22" s="1"/>
  <c r="L183" i="22" s="1"/>
  <c r="F182" i="22"/>
  <c r="K182" i="22"/>
  <c r="L182" i="22" s="1"/>
  <c r="K181" i="22"/>
  <c r="L181" i="22" s="1"/>
  <c r="J181" i="22"/>
  <c r="F181" i="22"/>
  <c r="F180" i="22"/>
  <c r="K180" i="22"/>
  <c r="K179" i="22"/>
  <c r="L179" i="22" s="1"/>
  <c r="J179" i="22"/>
  <c r="F179" i="22"/>
  <c r="K177" i="22"/>
  <c r="L177" i="22" s="1"/>
  <c r="J177" i="22"/>
  <c r="I177" i="22"/>
  <c r="H177" i="22"/>
  <c r="G177" i="22"/>
  <c r="F177" i="22"/>
  <c r="A177" i="22"/>
  <c r="K176" i="22"/>
  <c r="L176" i="22" s="1"/>
  <c r="J176" i="22"/>
  <c r="I176" i="22"/>
  <c r="H176" i="22"/>
  <c r="G176" i="22"/>
  <c r="F176" i="22"/>
  <c r="A176" i="22"/>
  <c r="K175" i="22"/>
  <c r="L175" i="22" s="1"/>
  <c r="J175" i="22"/>
  <c r="I175" i="22"/>
  <c r="H175" i="22"/>
  <c r="G175" i="22"/>
  <c r="F175" i="22"/>
  <c r="A175" i="22"/>
  <c r="K174" i="22"/>
  <c r="L174" i="22" s="1"/>
  <c r="J174" i="22"/>
  <c r="I174" i="22"/>
  <c r="H174" i="22"/>
  <c r="G174" i="22"/>
  <c r="F174" i="22"/>
  <c r="A174" i="22"/>
  <c r="K173" i="22"/>
  <c r="L178" i="22" s="1"/>
  <c r="J173" i="22"/>
  <c r="I173" i="22"/>
  <c r="H173" i="22"/>
  <c r="G173" i="22"/>
  <c r="F173" i="22"/>
  <c r="K171" i="22"/>
  <c r="L171" i="22" s="1"/>
  <c r="J171" i="22"/>
  <c r="I171" i="22"/>
  <c r="H171" i="22"/>
  <c r="G171" i="22"/>
  <c r="F171" i="22"/>
  <c r="A171" i="22"/>
  <c r="K170" i="22"/>
  <c r="L170" i="22" s="1"/>
  <c r="J170" i="22"/>
  <c r="I170" i="22"/>
  <c r="H170" i="22"/>
  <c r="G170" i="22"/>
  <c r="F170" i="22"/>
  <c r="A170" i="22"/>
  <c r="K169" i="22"/>
  <c r="L169" i="22" s="1"/>
  <c r="I169" i="22"/>
  <c r="H169" i="22"/>
  <c r="G169" i="22"/>
  <c r="F169" i="22"/>
  <c r="A169" i="22"/>
  <c r="J169" i="22" s="1"/>
  <c r="K168" i="22"/>
  <c r="L168" i="22" s="1"/>
  <c r="J168" i="22"/>
  <c r="I168" i="22"/>
  <c r="H168" i="22"/>
  <c r="G168" i="22"/>
  <c r="F168" i="22"/>
  <c r="A168" i="22"/>
  <c r="K167" i="22"/>
  <c r="J167" i="22"/>
  <c r="I167" i="22"/>
  <c r="H167" i="22"/>
  <c r="G167" i="22"/>
  <c r="F167" i="22"/>
  <c r="K165" i="22"/>
  <c r="L165" i="22" s="1"/>
  <c r="J165" i="22"/>
  <c r="I165" i="22"/>
  <c r="H165" i="22"/>
  <c r="G165" i="22"/>
  <c r="F165" i="22"/>
  <c r="A165" i="22"/>
  <c r="K164" i="22"/>
  <c r="L164" i="22" s="1"/>
  <c r="J164" i="22"/>
  <c r="I164" i="22"/>
  <c r="H164" i="22"/>
  <c r="G164" i="22"/>
  <c r="F164" i="22"/>
  <c r="A164" i="22"/>
  <c r="K163" i="22"/>
  <c r="L163" i="22" s="1"/>
  <c r="J163" i="22"/>
  <c r="I163" i="22"/>
  <c r="H163" i="22"/>
  <c r="G163" i="22"/>
  <c r="F163" i="22"/>
  <c r="A163" i="22"/>
  <c r="K162" i="22"/>
  <c r="L162" i="22" s="1"/>
  <c r="J162" i="22"/>
  <c r="I162" i="22"/>
  <c r="H162" i="22"/>
  <c r="G162" i="22"/>
  <c r="F162" i="22"/>
  <c r="A162" i="22"/>
  <c r="K161" i="22"/>
  <c r="L161" i="22" s="1"/>
  <c r="J161" i="22"/>
  <c r="I161" i="22"/>
  <c r="H161" i="22"/>
  <c r="G161" i="22"/>
  <c r="F161" i="22"/>
  <c r="K159" i="22"/>
  <c r="L159" i="22" s="1"/>
  <c r="J159" i="22"/>
  <c r="I159" i="22"/>
  <c r="H159" i="22"/>
  <c r="G159" i="22"/>
  <c r="F159" i="22"/>
  <c r="A159" i="22"/>
  <c r="J158" i="22"/>
  <c r="I158" i="22"/>
  <c r="H158" i="22"/>
  <c r="G158" i="22"/>
  <c r="F158" i="22"/>
  <c r="A158" i="22"/>
  <c r="K158" i="22" s="1"/>
  <c r="L158" i="22" s="1"/>
  <c r="K157" i="22"/>
  <c r="L157" i="22" s="1"/>
  <c r="J157" i="22"/>
  <c r="I157" i="22"/>
  <c r="H157" i="22"/>
  <c r="G157" i="22"/>
  <c r="F157" i="22"/>
  <c r="A157" i="22"/>
  <c r="J156" i="22"/>
  <c r="I156" i="22"/>
  <c r="H156" i="22"/>
  <c r="G156" i="22"/>
  <c r="F156" i="22"/>
  <c r="A156" i="22"/>
  <c r="K156" i="22" s="1"/>
  <c r="L156" i="22" s="1"/>
  <c r="K155" i="22"/>
  <c r="J155" i="22"/>
  <c r="I155" i="22"/>
  <c r="H155" i="22"/>
  <c r="G155" i="22"/>
  <c r="F155" i="22"/>
  <c r="K153" i="22"/>
  <c r="L153" i="22" s="1"/>
  <c r="J153" i="22"/>
  <c r="I153" i="22"/>
  <c r="H153" i="22"/>
  <c r="G153" i="22"/>
  <c r="F153" i="22"/>
  <c r="A153" i="22"/>
  <c r="J152" i="22"/>
  <c r="I152" i="22"/>
  <c r="H152" i="22"/>
  <c r="G152" i="22"/>
  <c r="F152" i="22"/>
  <c r="A152" i="22"/>
  <c r="K152" i="22" s="1"/>
  <c r="L152" i="22" s="1"/>
  <c r="I151" i="22"/>
  <c r="H151" i="22"/>
  <c r="G151" i="22"/>
  <c r="F151" i="22"/>
  <c r="A151" i="22"/>
  <c r="K151" i="22" s="1"/>
  <c r="L151" i="22" s="1"/>
  <c r="K150" i="22"/>
  <c r="L150" i="22" s="1"/>
  <c r="J150" i="22"/>
  <c r="I150" i="22"/>
  <c r="H150" i="22"/>
  <c r="G150" i="22"/>
  <c r="F150" i="22"/>
  <c r="A150" i="22"/>
  <c r="K149" i="22"/>
  <c r="J149" i="22"/>
  <c r="I149" i="22"/>
  <c r="H149" i="22"/>
  <c r="G149" i="22"/>
  <c r="F149" i="22"/>
  <c r="K147" i="22"/>
  <c r="L147" i="22" s="1"/>
  <c r="J147" i="22"/>
  <c r="I147" i="22"/>
  <c r="H147" i="22"/>
  <c r="G147" i="22"/>
  <c r="F147" i="22"/>
  <c r="A147" i="22"/>
  <c r="J146" i="22"/>
  <c r="I146" i="22"/>
  <c r="H146" i="22"/>
  <c r="G146" i="22"/>
  <c r="F146" i="22"/>
  <c r="A146" i="22"/>
  <c r="K146" i="22" s="1"/>
  <c r="L146" i="22" s="1"/>
  <c r="K145" i="22"/>
  <c r="L145" i="22" s="1"/>
  <c r="J145" i="22"/>
  <c r="I145" i="22"/>
  <c r="H145" i="22"/>
  <c r="G145" i="22"/>
  <c r="F145" i="22"/>
  <c r="A145" i="22"/>
  <c r="K144" i="22"/>
  <c r="L144" i="22" s="1"/>
  <c r="J144" i="22"/>
  <c r="I144" i="22"/>
  <c r="H144" i="22"/>
  <c r="G144" i="22"/>
  <c r="F144" i="22"/>
  <c r="A144"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29" i="22"/>
  <c r="K129" i="22"/>
  <c r="J129" i="22"/>
  <c r="I129" i="22"/>
  <c r="H129" i="22"/>
  <c r="G129" i="22"/>
  <c r="F129" i="22"/>
  <c r="A129" i="22"/>
  <c r="K128" i="22"/>
  <c r="L128" i="22" s="1"/>
  <c r="J128" i="22"/>
  <c r="I128" i="22"/>
  <c r="H128" i="22"/>
  <c r="G128" i="22"/>
  <c r="F128" i="22"/>
  <c r="A128" i="22"/>
  <c r="K127" i="22"/>
  <c r="L127" i="22" s="1"/>
  <c r="J127" i="22"/>
  <c r="I127" i="22"/>
  <c r="H127" i="22"/>
  <c r="G127" i="22"/>
  <c r="F127" i="22"/>
  <c r="A127" i="22"/>
  <c r="K126" i="22"/>
  <c r="L126" i="22" s="1"/>
  <c r="J126" i="22"/>
  <c r="I126" i="22"/>
  <c r="H126" i="22"/>
  <c r="G126" i="22"/>
  <c r="F126" i="22"/>
  <c r="A126" i="22"/>
  <c r="K125" i="22"/>
  <c r="L125" i="22" s="1"/>
  <c r="J125" i="22"/>
  <c r="I125" i="22"/>
  <c r="H125" i="22"/>
  <c r="G125" i="22"/>
  <c r="F125" i="22"/>
  <c r="L123" i="22"/>
  <c r="K123" i="22"/>
  <c r="J123" i="22"/>
  <c r="I123" i="22"/>
  <c r="H123" i="22"/>
  <c r="G123" i="22"/>
  <c r="F123" i="22"/>
  <c r="A123" i="22"/>
  <c r="K122" i="22"/>
  <c r="L122" i="22" s="1"/>
  <c r="J122" i="22"/>
  <c r="I122" i="22"/>
  <c r="H122" i="22"/>
  <c r="G122" i="22"/>
  <c r="F122" i="22"/>
  <c r="A122" i="22"/>
  <c r="K121" i="22"/>
  <c r="L121" i="22" s="1"/>
  <c r="J121" i="22"/>
  <c r="I121" i="22"/>
  <c r="H121" i="22"/>
  <c r="G121" i="22"/>
  <c r="F121" i="22"/>
  <c r="A121" i="22"/>
  <c r="K120" i="22"/>
  <c r="L120" i="22" s="1"/>
  <c r="J120" i="22"/>
  <c r="I120" i="22"/>
  <c r="H120" i="22"/>
  <c r="G120" i="22"/>
  <c r="F120" i="22"/>
  <c r="A120" i="22"/>
  <c r="K119" i="22"/>
  <c r="J119" i="22"/>
  <c r="I119" i="22"/>
  <c r="H119" i="22"/>
  <c r="G119" i="22"/>
  <c r="F119" i="22"/>
  <c r="L117" i="22"/>
  <c r="K117" i="22"/>
  <c r="J117" i="22"/>
  <c r="I117" i="22"/>
  <c r="H117" i="22"/>
  <c r="G117" i="22"/>
  <c r="F117" i="22"/>
  <c r="A117" i="22"/>
  <c r="K116" i="22"/>
  <c r="L116" i="22" s="1"/>
  <c r="J116" i="22"/>
  <c r="I116" i="22"/>
  <c r="H116" i="22"/>
  <c r="G116" i="22"/>
  <c r="F116" i="22"/>
  <c r="A116" i="22"/>
  <c r="M115" i="22"/>
  <c r="K115" i="22"/>
  <c r="L115" i="22" s="1"/>
  <c r="J115" i="22"/>
  <c r="I115" i="22"/>
  <c r="H115" i="22"/>
  <c r="G115" i="22"/>
  <c r="F115" i="22"/>
  <c r="A115" i="22"/>
  <c r="M114" i="22"/>
  <c r="I114" i="22"/>
  <c r="H114" i="22"/>
  <c r="G114" i="22"/>
  <c r="F114" i="22"/>
  <c r="A114" i="22"/>
  <c r="K114" i="22" s="1"/>
  <c r="M113" i="22"/>
  <c r="K113" i="22"/>
  <c r="L113" i="22" s="1"/>
  <c r="J113" i="22"/>
  <c r="I113" i="22"/>
  <c r="H113" i="22"/>
  <c r="G113" i="22"/>
  <c r="F113" i="22"/>
  <c r="M112" i="22"/>
  <c r="M111" i="22"/>
  <c r="L111" i="22"/>
  <c r="K111" i="22"/>
  <c r="J111" i="22"/>
  <c r="I111" i="22"/>
  <c r="H111" i="22"/>
  <c r="G111" i="22"/>
  <c r="F111" i="22"/>
  <c r="A111" i="22"/>
  <c r="M110" i="22"/>
  <c r="K110" i="22"/>
  <c r="L110" i="22" s="1"/>
  <c r="J110" i="22"/>
  <c r="I110" i="22"/>
  <c r="H110" i="22"/>
  <c r="G110" i="22"/>
  <c r="F110" i="22"/>
  <c r="A110" i="22"/>
  <c r="M109" i="22"/>
  <c r="K109" i="22"/>
  <c r="L109" i="22" s="1"/>
  <c r="J109" i="22"/>
  <c r="I109" i="22"/>
  <c r="H109" i="22"/>
  <c r="G109" i="22"/>
  <c r="F109" i="22"/>
  <c r="A109" i="22"/>
  <c r="M108" i="22"/>
  <c r="K108" i="22"/>
  <c r="L108" i="22" s="1"/>
  <c r="J108" i="22"/>
  <c r="I108" i="22"/>
  <c r="H108" i="22"/>
  <c r="G108" i="22"/>
  <c r="F108" i="22"/>
  <c r="A108" i="22"/>
  <c r="M107" i="22"/>
  <c r="K107" i="22"/>
  <c r="J107" i="22"/>
  <c r="I107" i="22"/>
  <c r="H107" i="22"/>
  <c r="G107" i="22"/>
  <c r="F107" i="22"/>
  <c r="M106" i="22"/>
  <c r="M105" i="22"/>
  <c r="I105" i="22"/>
  <c r="H105" i="22"/>
  <c r="G105" i="22"/>
  <c r="F105" i="22"/>
  <c r="A105" i="22"/>
  <c r="K105" i="22" s="1"/>
  <c r="L105" i="22" s="1"/>
  <c r="M104" i="22"/>
  <c r="I104" i="22"/>
  <c r="H104" i="22"/>
  <c r="G104" i="22"/>
  <c r="F104" i="22"/>
  <c r="A104" i="22"/>
  <c r="K104" i="22" s="1"/>
  <c r="L104" i="22" s="1"/>
  <c r="M103" i="22"/>
  <c r="I103" i="22"/>
  <c r="H103" i="22"/>
  <c r="G103" i="22"/>
  <c r="F103" i="22"/>
  <c r="A103" i="22"/>
  <c r="J103" i="22" s="1"/>
  <c r="M102" i="22"/>
  <c r="I102" i="22"/>
  <c r="H102" i="22"/>
  <c r="G102" i="22"/>
  <c r="F102" i="22"/>
  <c r="A102" i="22"/>
  <c r="K102" i="22" s="1"/>
  <c r="M101" i="22"/>
  <c r="K101" i="22"/>
  <c r="L101" i="22" s="1"/>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K84" i="22"/>
  <c r="L84" i="22" s="1"/>
  <c r="J84" i="22"/>
  <c r="I84" i="22"/>
  <c r="H84" i="22"/>
  <c r="G84" i="22"/>
  <c r="F84" i="22"/>
  <c r="A84" i="22"/>
  <c r="M83" i="22"/>
  <c r="K83" i="22"/>
  <c r="J83" i="22"/>
  <c r="I83" i="22"/>
  <c r="H83" i="22"/>
  <c r="G83" i="22"/>
  <c r="F83" i="22"/>
  <c r="M82" i="22"/>
  <c r="M81" i="22"/>
  <c r="K81" i="22"/>
  <c r="L81" i="22" s="1"/>
  <c r="J81" i="22"/>
  <c r="I81" i="22"/>
  <c r="H81" i="22"/>
  <c r="G81" i="22"/>
  <c r="F81" i="22"/>
  <c r="A81" i="22"/>
  <c r="M80" i="22"/>
  <c r="K80" i="22"/>
  <c r="L80" i="22" s="1"/>
  <c r="I80" i="22"/>
  <c r="H80" i="22"/>
  <c r="G80" i="22"/>
  <c r="F80" i="22"/>
  <c r="A80" i="22"/>
  <c r="J80" i="22" s="1"/>
  <c r="M79" i="22"/>
  <c r="L79" i="22"/>
  <c r="K79" i="22"/>
  <c r="J79" i="22"/>
  <c r="I79" i="22"/>
  <c r="H79" i="22"/>
  <c r="G79" i="22"/>
  <c r="F79" i="22"/>
  <c r="A79" i="22"/>
  <c r="M78" i="22"/>
  <c r="K78" i="22"/>
  <c r="L78" i="22" s="1"/>
  <c r="J78" i="22"/>
  <c r="I78" i="22"/>
  <c r="H78" i="22"/>
  <c r="G78" i="22"/>
  <c r="F78" i="22"/>
  <c r="A78" i="22"/>
  <c r="M77" i="22"/>
  <c r="K77" i="22"/>
  <c r="L77" i="22" s="1"/>
  <c r="J77" i="22"/>
  <c r="I77" i="22"/>
  <c r="H77" i="22"/>
  <c r="G77" i="22"/>
  <c r="F77" i="22"/>
  <c r="M76" i="22"/>
  <c r="M75" i="22"/>
  <c r="L75" i="22"/>
  <c r="K75" i="22"/>
  <c r="J75" i="22"/>
  <c r="I75" i="22"/>
  <c r="H75" i="22"/>
  <c r="G75" i="22"/>
  <c r="F75" i="22"/>
  <c r="A75" i="22"/>
  <c r="M74" i="22"/>
  <c r="I74" i="22"/>
  <c r="H74" i="22"/>
  <c r="G74" i="22"/>
  <c r="F74" i="22"/>
  <c r="A74" i="22"/>
  <c r="J74" i="22" s="1"/>
  <c r="M73" i="22"/>
  <c r="K73" i="22"/>
  <c r="L73" i="22" s="1"/>
  <c r="I73" i="22"/>
  <c r="H73" i="22"/>
  <c r="G73" i="22"/>
  <c r="F73" i="22"/>
  <c r="A73" i="22"/>
  <c r="J73" i="22" s="1"/>
  <c r="M72" i="22"/>
  <c r="I72" i="22"/>
  <c r="H72" i="22"/>
  <c r="G72" i="22"/>
  <c r="F72" i="22"/>
  <c r="A72" i="22"/>
  <c r="J72" i="22" s="1"/>
  <c r="M71" i="22"/>
  <c r="K71" i="22"/>
  <c r="L71" i="22" s="1"/>
  <c r="J71" i="22"/>
  <c r="I71" i="22"/>
  <c r="H71" i="22"/>
  <c r="G71" i="22"/>
  <c r="F71" i="22"/>
  <c r="M70" i="22"/>
  <c r="M69" i="22"/>
  <c r="L69" i="22"/>
  <c r="K69" i="22"/>
  <c r="J69" i="22"/>
  <c r="I69" i="22"/>
  <c r="H69" i="22"/>
  <c r="G69" i="22"/>
  <c r="F69" i="22"/>
  <c r="A69" i="22"/>
  <c r="M68" i="22"/>
  <c r="K68" i="22"/>
  <c r="L68" i="22" s="1"/>
  <c r="J68" i="22"/>
  <c r="I68" i="22"/>
  <c r="H68" i="22"/>
  <c r="G68" i="22"/>
  <c r="F68" i="22"/>
  <c r="A68" i="22"/>
  <c r="M67" i="22"/>
  <c r="K67" i="22"/>
  <c r="L67" i="22" s="1"/>
  <c r="I67" i="22"/>
  <c r="H67" i="22"/>
  <c r="G67" i="22"/>
  <c r="F67" i="22"/>
  <c r="A67" i="22"/>
  <c r="J67" i="22" s="1"/>
  <c r="M66" i="22"/>
  <c r="I66" i="22"/>
  <c r="H66" i="22"/>
  <c r="G66" i="22"/>
  <c r="F66" i="22"/>
  <c r="A66" i="22"/>
  <c r="K66" i="22" s="1"/>
  <c r="L66" i="22" s="1"/>
  <c r="M65" i="22"/>
  <c r="K65" i="22"/>
  <c r="L65" i="22" s="1"/>
  <c r="J65" i="22"/>
  <c r="I65" i="22"/>
  <c r="H65" i="22"/>
  <c r="G65" i="22"/>
  <c r="F65" i="22"/>
  <c r="M64" i="22"/>
  <c r="M63" i="22"/>
  <c r="L63" i="22"/>
  <c r="K63" i="22"/>
  <c r="J63" i="22"/>
  <c r="I63" i="22"/>
  <c r="H63" i="22"/>
  <c r="G63" i="22"/>
  <c r="F63" i="22"/>
  <c r="A63" i="22"/>
  <c r="M62" i="22"/>
  <c r="L62" i="22"/>
  <c r="K62" i="22"/>
  <c r="J62" i="22"/>
  <c r="I62" i="22"/>
  <c r="H62" i="22"/>
  <c r="G62" i="22"/>
  <c r="F62" i="22"/>
  <c r="A62" i="22"/>
  <c r="M61" i="22"/>
  <c r="I61" i="22"/>
  <c r="H61" i="22"/>
  <c r="G61" i="22"/>
  <c r="F61" i="22"/>
  <c r="A61" i="22"/>
  <c r="K61" i="22" s="1"/>
  <c r="L61" i="22" s="1"/>
  <c r="M60" i="22"/>
  <c r="K60" i="22"/>
  <c r="L60" i="22" s="1"/>
  <c r="J60" i="22"/>
  <c r="I60" i="22"/>
  <c r="H60" i="22"/>
  <c r="G60" i="22"/>
  <c r="F60" i="22"/>
  <c r="A60" i="22"/>
  <c r="M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J42" i="22"/>
  <c r="I42" i="22"/>
  <c r="H42" i="22"/>
  <c r="G42" i="22"/>
  <c r="F42" i="22"/>
  <c r="A42" i="22"/>
  <c r="K42" i="22" s="1"/>
  <c r="L42" i="22" s="1"/>
  <c r="K41" i="22"/>
  <c r="J41" i="22"/>
  <c r="I41" i="22"/>
  <c r="H41" i="22"/>
  <c r="G41" i="22"/>
  <c r="F41" i="22"/>
  <c r="M40" i="22"/>
  <c r="M39" i="22"/>
  <c r="L39" i="22"/>
  <c r="K39" i="22"/>
  <c r="J39" i="22"/>
  <c r="I39" i="22"/>
  <c r="H39" i="22"/>
  <c r="G39" i="22"/>
  <c r="F39" i="22"/>
  <c r="A39" i="22"/>
  <c r="M38" i="22"/>
  <c r="K38" i="22"/>
  <c r="L38" i="22" s="1"/>
  <c r="I38" i="22"/>
  <c r="H38" i="22"/>
  <c r="G38" i="22"/>
  <c r="F38" i="22"/>
  <c r="A38" i="22"/>
  <c r="J38" i="22" s="1"/>
  <c r="M37" i="22"/>
  <c r="K37" i="22"/>
  <c r="L37" i="22" s="1"/>
  <c r="J37" i="22"/>
  <c r="I37" i="22"/>
  <c r="H37" i="22"/>
  <c r="G37" i="22"/>
  <c r="F37" i="22"/>
  <c r="A37" i="22"/>
  <c r="M36" i="22"/>
  <c r="K36" i="22"/>
  <c r="L36" i="22" s="1"/>
  <c r="J36" i="22"/>
  <c r="I36" i="22"/>
  <c r="H36" i="22"/>
  <c r="G36" i="22"/>
  <c r="F36" i="22"/>
  <c r="A36" i="22"/>
  <c r="M35" i="22"/>
  <c r="K35" i="22"/>
  <c r="J35" i="22"/>
  <c r="I35" i="22"/>
  <c r="H35" i="22"/>
  <c r="G35" i="22"/>
  <c r="F35" i="22"/>
  <c r="M34" i="22"/>
  <c r="M33" i="22"/>
  <c r="L33" i="22"/>
  <c r="K33" i="22"/>
  <c r="J33" i="22"/>
  <c r="I33" i="22"/>
  <c r="H33" i="22"/>
  <c r="G33" i="22"/>
  <c r="F33" i="22"/>
  <c r="A33" i="22"/>
  <c r="M32" i="22"/>
  <c r="K32" i="22"/>
  <c r="L32" i="22" s="1"/>
  <c r="J32" i="22"/>
  <c r="I32" i="22"/>
  <c r="H32" i="22"/>
  <c r="G32" i="22"/>
  <c r="F32" i="22"/>
  <c r="A32" i="22"/>
  <c r="M31" i="22"/>
  <c r="K31" i="22"/>
  <c r="L31" i="22" s="1"/>
  <c r="J31" i="22"/>
  <c r="I31" i="22"/>
  <c r="H31" i="22"/>
  <c r="G31" i="22"/>
  <c r="F31" i="22"/>
  <c r="A31" i="22"/>
  <c r="M30" i="22"/>
  <c r="K30" i="22"/>
  <c r="L30" i="22" s="1"/>
  <c r="I30" i="22"/>
  <c r="H30" i="22"/>
  <c r="G30" i="22"/>
  <c r="F30" i="22"/>
  <c r="A30" i="22"/>
  <c r="J30" i="22" s="1"/>
  <c r="M29" i="22"/>
  <c r="K29" i="22"/>
  <c r="L29" i="22" s="1"/>
  <c r="J29" i="22"/>
  <c r="I29" i="22"/>
  <c r="H29" i="22"/>
  <c r="G29" i="22"/>
  <c r="F29" i="22"/>
  <c r="M28" i="22"/>
  <c r="M27" i="22"/>
  <c r="L27" i="22"/>
  <c r="K27" i="22"/>
  <c r="J27" i="22"/>
  <c r="I27" i="22"/>
  <c r="H27" i="22"/>
  <c r="G27" i="22"/>
  <c r="F27" i="22"/>
  <c r="A27" i="22"/>
  <c r="M26" i="22"/>
  <c r="K26" i="22"/>
  <c r="L26" i="22" s="1"/>
  <c r="I26" i="22"/>
  <c r="H26" i="22"/>
  <c r="G26" i="22"/>
  <c r="F26" i="22"/>
  <c r="A26" i="22"/>
  <c r="J26" i="22" s="1"/>
  <c r="M25" i="22"/>
  <c r="I25" i="22"/>
  <c r="H25" i="22"/>
  <c r="G25" i="22"/>
  <c r="F25" i="22"/>
  <c r="A25" i="22"/>
  <c r="K25" i="22" s="1"/>
  <c r="L25" i="22" s="1"/>
  <c r="M24" i="22"/>
  <c r="K24" i="22"/>
  <c r="L24" i="22" s="1"/>
  <c r="J24" i="22"/>
  <c r="I24" i="22"/>
  <c r="H24" i="22"/>
  <c r="G24" i="22"/>
  <c r="F24" i="22"/>
  <c r="A24" i="22"/>
  <c r="M23" i="22"/>
  <c r="K23" i="22"/>
  <c r="J23" i="22"/>
  <c r="I23" i="22"/>
  <c r="H23" i="22"/>
  <c r="G23" i="22"/>
  <c r="F23" i="22"/>
  <c r="M22" i="22"/>
  <c r="K21" i="22"/>
  <c r="L21" i="22" s="1"/>
  <c r="I21" i="22"/>
  <c r="H21" i="22"/>
  <c r="G21" i="22"/>
  <c r="F21" i="22"/>
  <c r="A21" i="22"/>
  <c r="J21" i="22" s="1"/>
  <c r="M20" i="22"/>
  <c r="I20" i="22"/>
  <c r="H20" i="22"/>
  <c r="G20" i="22"/>
  <c r="F20" i="22"/>
  <c r="A20" i="22"/>
  <c r="K20" i="22" s="1"/>
  <c r="L20" i="22" s="1"/>
  <c r="M19" i="22"/>
  <c r="K19" i="22"/>
  <c r="L19" i="22" s="1"/>
  <c r="I19" i="22"/>
  <c r="H19" i="22"/>
  <c r="G19" i="22"/>
  <c r="F19" i="22"/>
  <c r="A19" i="22"/>
  <c r="J19" i="22" s="1"/>
  <c r="M18" i="22"/>
  <c r="K18" i="22"/>
  <c r="L18" i="22" s="1"/>
  <c r="I18" i="22"/>
  <c r="H18" i="22"/>
  <c r="G18" i="22"/>
  <c r="F18" i="22"/>
  <c r="A18" i="22"/>
  <c r="J18" i="22" s="1"/>
  <c r="M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3" i="21"/>
  <c r="K183" i="21"/>
  <c r="J183" i="21"/>
  <c r="G183" i="21"/>
  <c r="F183" i="21"/>
  <c r="A183" i="21"/>
  <c r="L182" i="21"/>
  <c r="K182" i="21"/>
  <c r="J182" i="21"/>
  <c r="G182" i="21"/>
  <c r="F182" i="21"/>
  <c r="A182" i="21"/>
  <c r="L181" i="21"/>
  <c r="K181" i="21"/>
  <c r="J181" i="21"/>
  <c r="G181" i="21"/>
  <c r="F181" i="21"/>
  <c r="A181" i="21"/>
  <c r="G180" i="21"/>
  <c r="F180" i="21"/>
  <c r="A180" i="21"/>
  <c r="K180" i="21" s="1"/>
  <c r="L180" i="21" s="1"/>
  <c r="K179" i="21"/>
  <c r="J179" i="21"/>
  <c r="G179" i="21"/>
  <c r="F179" i="21"/>
  <c r="L177" i="21"/>
  <c r="K177" i="21"/>
  <c r="J177" i="21"/>
  <c r="I177" i="21"/>
  <c r="H177" i="21"/>
  <c r="G177" i="21"/>
  <c r="F177" i="21"/>
  <c r="A177" i="21"/>
  <c r="K176" i="21"/>
  <c r="L176" i="21" s="1"/>
  <c r="I176" i="21"/>
  <c r="H176" i="21"/>
  <c r="G176" i="21"/>
  <c r="F176" i="21"/>
  <c r="A176" i="21"/>
  <c r="J176" i="21" s="1"/>
  <c r="K175" i="21"/>
  <c r="L175" i="21" s="1"/>
  <c r="I175" i="21"/>
  <c r="H175" i="21"/>
  <c r="G175" i="21"/>
  <c r="F175" i="21"/>
  <c r="A175" i="21"/>
  <c r="J175" i="21" s="1"/>
  <c r="K174" i="21"/>
  <c r="L174" i="21" s="1"/>
  <c r="I174" i="21"/>
  <c r="H174" i="21"/>
  <c r="G174" i="21"/>
  <c r="F174" i="21"/>
  <c r="A174" i="21"/>
  <c r="J174" i="21" s="1"/>
  <c r="K173" i="21"/>
  <c r="J173" i="21"/>
  <c r="I173" i="21"/>
  <c r="H173" i="21"/>
  <c r="G173" i="21"/>
  <c r="F173" i="21"/>
  <c r="L171" i="21"/>
  <c r="K171" i="21"/>
  <c r="J171" i="21"/>
  <c r="I171" i="21"/>
  <c r="H171" i="21"/>
  <c r="G171" i="21"/>
  <c r="F171" i="21"/>
  <c r="A171" i="21"/>
  <c r="K170" i="21"/>
  <c r="L170" i="21" s="1"/>
  <c r="I170" i="21"/>
  <c r="H170" i="21"/>
  <c r="G170" i="21"/>
  <c r="F170" i="21"/>
  <c r="A170" i="21"/>
  <c r="J170" i="21" s="1"/>
  <c r="K169" i="21"/>
  <c r="L169" i="21" s="1"/>
  <c r="I169" i="21"/>
  <c r="H169" i="21"/>
  <c r="G169" i="21"/>
  <c r="F169" i="21"/>
  <c r="A169" i="21"/>
  <c r="J169" i="21" s="1"/>
  <c r="K168" i="21"/>
  <c r="L168" i="21" s="1"/>
  <c r="J168" i="21"/>
  <c r="I168" i="21"/>
  <c r="H168" i="21"/>
  <c r="G168" i="21"/>
  <c r="F168" i="21"/>
  <c r="A168" i="21"/>
  <c r="K167" i="21"/>
  <c r="J167" i="21"/>
  <c r="I167" i="21"/>
  <c r="H167" i="21"/>
  <c r="G167" i="21"/>
  <c r="F167" i="21"/>
  <c r="L165" i="21"/>
  <c r="K165" i="21"/>
  <c r="J165" i="21"/>
  <c r="I165" i="21"/>
  <c r="H165" i="21"/>
  <c r="G165" i="21"/>
  <c r="F165" i="21"/>
  <c r="A165" i="21"/>
  <c r="J164" i="21"/>
  <c r="I164" i="21"/>
  <c r="H164" i="21"/>
  <c r="G164" i="21"/>
  <c r="F164" i="21"/>
  <c r="A164" i="21"/>
  <c r="K164" i="21" s="1"/>
  <c r="L164" i="21" s="1"/>
  <c r="K163" i="21"/>
  <c r="L163" i="21" s="1"/>
  <c r="J163" i="21"/>
  <c r="I163" i="21"/>
  <c r="H163" i="21"/>
  <c r="G163" i="21"/>
  <c r="F163" i="21"/>
  <c r="A163" i="21"/>
  <c r="I162" i="21"/>
  <c r="H162" i="21"/>
  <c r="G162" i="21"/>
  <c r="F162" i="21"/>
  <c r="A162" i="21"/>
  <c r="K162" i="21" s="1"/>
  <c r="K161" i="21"/>
  <c r="L161" i="21" s="1"/>
  <c r="J161" i="21"/>
  <c r="I161" i="21"/>
  <c r="H161" i="21"/>
  <c r="G161" i="21"/>
  <c r="F161" i="21"/>
  <c r="K159" i="21"/>
  <c r="L159" i="21" s="1"/>
  <c r="I159" i="21"/>
  <c r="H159" i="21"/>
  <c r="G159" i="21"/>
  <c r="F159" i="21"/>
  <c r="A159" i="21"/>
  <c r="J159" i="21" s="1"/>
  <c r="J158" i="21"/>
  <c r="I158" i="21"/>
  <c r="H158" i="21"/>
  <c r="G158" i="21"/>
  <c r="F158" i="21"/>
  <c r="A158" i="21"/>
  <c r="K158" i="21" s="1"/>
  <c r="L158" i="21" s="1"/>
  <c r="K157" i="21"/>
  <c r="L157" i="21" s="1"/>
  <c r="J157" i="21"/>
  <c r="I157" i="21"/>
  <c r="H157" i="21"/>
  <c r="G157" i="21"/>
  <c r="F157" i="21"/>
  <c r="A157" i="21"/>
  <c r="K156" i="21"/>
  <c r="L156" i="21" s="1"/>
  <c r="I156" i="21"/>
  <c r="H156" i="21"/>
  <c r="G156" i="21"/>
  <c r="F156" i="21"/>
  <c r="A156" i="21"/>
  <c r="J156" i="21" s="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K141" i="21"/>
  <c r="L141" i="21" s="1"/>
  <c r="J141" i="21"/>
  <c r="I141" i="21"/>
  <c r="H141" i="21"/>
  <c r="G141" i="21"/>
  <c r="F141" i="21"/>
  <c r="A141" i="21"/>
  <c r="K140" i="21"/>
  <c r="L140" i="21" s="1"/>
  <c r="I140" i="21"/>
  <c r="H140" i="21"/>
  <c r="G140" i="21"/>
  <c r="F140" i="21"/>
  <c r="A140" i="21"/>
  <c r="J140" i="21" s="1"/>
  <c r="K139" i="21"/>
  <c r="L139" i="21" s="1"/>
  <c r="I139" i="21"/>
  <c r="H139" i="21"/>
  <c r="G139" i="21"/>
  <c r="F139" i="21"/>
  <c r="A139" i="21"/>
  <c r="J139" i="21" s="1"/>
  <c r="K138" i="21"/>
  <c r="L138" i="21" s="1"/>
  <c r="I138" i="21"/>
  <c r="H138" i="21"/>
  <c r="G138" i="21"/>
  <c r="F138" i="21"/>
  <c r="A138" i="21"/>
  <c r="J138" i="21" s="1"/>
  <c r="K137" i="21"/>
  <c r="L137" i="21" s="1"/>
  <c r="J137" i="21"/>
  <c r="I137" i="21"/>
  <c r="H137" i="21"/>
  <c r="G137" i="21"/>
  <c r="F137" i="21"/>
  <c r="L135" i="21"/>
  <c r="K135" i="21"/>
  <c r="J135" i="21"/>
  <c r="I135" i="21"/>
  <c r="H135" i="21"/>
  <c r="G135" i="21"/>
  <c r="F135" i="21"/>
  <c r="A135" i="21"/>
  <c r="K134" i="21"/>
  <c r="L134" i="21" s="1"/>
  <c r="J134" i="21"/>
  <c r="I134" i="21"/>
  <c r="H134" i="21"/>
  <c r="G134" i="21"/>
  <c r="F134" i="21"/>
  <c r="A134" i="21"/>
  <c r="K133" i="21"/>
  <c r="L133" i="21" s="1"/>
  <c r="J133" i="21"/>
  <c r="I133" i="21"/>
  <c r="H133" i="21"/>
  <c r="G133" i="21"/>
  <c r="F133" i="21"/>
  <c r="A133" i="21"/>
  <c r="K132" i="21"/>
  <c r="L132" i="21" s="1"/>
  <c r="J132" i="21"/>
  <c r="I132" i="21"/>
  <c r="H132" i="21"/>
  <c r="G132" i="21"/>
  <c r="F132" i="21"/>
  <c r="A132" i="21"/>
  <c r="K131" i="21"/>
  <c r="J131" i="21"/>
  <c r="I131" i="21"/>
  <c r="H131" i="21"/>
  <c r="G131" i="21"/>
  <c r="F131" i="21"/>
  <c r="L129" i="21"/>
  <c r="K129" i="21"/>
  <c r="J129" i="21"/>
  <c r="I129" i="21"/>
  <c r="H129" i="21"/>
  <c r="G129" i="21"/>
  <c r="F129" i="21"/>
  <c r="A129" i="21"/>
  <c r="K128" i="21"/>
  <c r="L128" i="21" s="1"/>
  <c r="J128" i="21"/>
  <c r="I128" i="21"/>
  <c r="H128" i="21"/>
  <c r="G128" i="21"/>
  <c r="F128" i="21"/>
  <c r="A128" i="21"/>
  <c r="J127" i="21"/>
  <c r="I127" i="21"/>
  <c r="H127" i="21"/>
  <c r="G127" i="21"/>
  <c r="F127" i="21"/>
  <c r="A127" i="21"/>
  <c r="K127" i="21" s="1"/>
  <c r="L127" i="21" s="1"/>
  <c r="K126" i="21"/>
  <c r="L126" i="21" s="1"/>
  <c r="J126" i="21"/>
  <c r="I126" i="21"/>
  <c r="H126" i="21"/>
  <c r="G126" i="21"/>
  <c r="F126" i="21"/>
  <c r="A126" i="21"/>
  <c r="K125" i="21"/>
  <c r="J125" i="21"/>
  <c r="I125" i="21"/>
  <c r="H125" i="21"/>
  <c r="G125" i="21"/>
  <c r="F125" i="21"/>
  <c r="J123" i="21"/>
  <c r="I123" i="21"/>
  <c r="H123" i="21"/>
  <c r="G123" i="21"/>
  <c r="F123" i="21"/>
  <c r="A123" i="21"/>
  <c r="K123" i="21" s="1"/>
  <c r="L123" i="21" s="1"/>
  <c r="K122" i="21"/>
  <c r="L122" i="21" s="1"/>
  <c r="J122" i="21"/>
  <c r="I122" i="21"/>
  <c r="H122" i="21"/>
  <c r="G122" i="21"/>
  <c r="F122" i="21"/>
  <c r="A122" i="21"/>
  <c r="K121" i="21"/>
  <c r="L121" i="21" s="1"/>
  <c r="J121" i="21"/>
  <c r="I121" i="21"/>
  <c r="H121" i="21"/>
  <c r="G121" i="21"/>
  <c r="F121" i="21"/>
  <c r="A121" i="21"/>
  <c r="J120" i="21"/>
  <c r="I120" i="21"/>
  <c r="H120" i="21"/>
  <c r="G120" i="21"/>
  <c r="F120" i="21"/>
  <c r="A120" i="21"/>
  <c r="K120" i="21" s="1"/>
  <c r="L120" i="21" s="1"/>
  <c r="K119" i="21"/>
  <c r="J119" i="21"/>
  <c r="I119" i="21"/>
  <c r="H119" i="21"/>
  <c r="G119" i="21"/>
  <c r="F119" i="21"/>
  <c r="K117" i="21"/>
  <c r="L117" i="21" s="1"/>
  <c r="J117" i="21"/>
  <c r="I117" i="21"/>
  <c r="H117" i="21"/>
  <c r="G117" i="21"/>
  <c r="F117" i="21"/>
  <c r="A117" i="21"/>
  <c r="J116" i="21"/>
  <c r="I116" i="21"/>
  <c r="H116" i="21"/>
  <c r="G116" i="21"/>
  <c r="F116" i="21"/>
  <c r="A116" i="21"/>
  <c r="K116" i="21" s="1"/>
  <c r="L116" i="21" s="1"/>
  <c r="M115" i="21"/>
  <c r="K115" i="21"/>
  <c r="L115" i="21" s="1"/>
  <c r="J115" i="21"/>
  <c r="I115" i="21"/>
  <c r="H115" i="21"/>
  <c r="G115" i="21"/>
  <c r="F115" i="21"/>
  <c r="A115" i="21"/>
  <c r="M114" i="21"/>
  <c r="K114" i="21"/>
  <c r="L114" i="21" s="1"/>
  <c r="J114" i="21"/>
  <c r="I114" i="21"/>
  <c r="H114" i="21"/>
  <c r="G114" i="21"/>
  <c r="F114" i="21"/>
  <c r="A114" i="21"/>
  <c r="M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M51" i="21"/>
  <c r="L51" i="21"/>
  <c r="K51" i="21"/>
  <c r="J51" i="21"/>
  <c r="I51" i="21"/>
  <c r="H51" i="21"/>
  <c r="G51" i="21"/>
  <c r="F51" i="21"/>
  <c r="A51" i="21"/>
  <c r="M50" i="21"/>
  <c r="K50" i="21"/>
  <c r="L50" i="21" s="1"/>
  <c r="I50" i="21"/>
  <c r="H50" i="21"/>
  <c r="G50" i="21"/>
  <c r="F50" i="21"/>
  <c r="A50" i="21"/>
  <c r="J50" i="21" s="1"/>
  <c r="M49" i="21"/>
  <c r="L49" i="21"/>
  <c r="K49" i="21"/>
  <c r="J49" i="21"/>
  <c r="I49" i="21"/>
  <c r="H49" i="21"/>
  <c r="G49" i="21"/>
  <c r="F49" i="21"/>
  <c r="M48" i="21"/>
  <c r="K48" i="21"/>
  <c r="L48" i="21" s="1"/>
  <c r="J48" i="21"/>
  <c r="I48" i="21"/>
  <c r="H48" i="21"/>
  <c r="G48" i="21"/>
  <c r="F48" i="21"/>
  <c r="M47" i="21"/>
  <c r="K47" i="21"/>
  <c r="L52" i="21" s="1"/>
  <c r="J47" i="21"/>
  <c r="I47" i="21"/>
  <c r="H47" i="21"/>
  <c r="G47" i="21"/>
  <c r="F47" i="21"/>
  <c r="M46" i="21"/>
  <c r="M45" i="21"/>
  <c r="K45" i="21"/>
  <c r="L45" i="21" s="1"/>
  <c r="J45" i="21"/>
  <c r="I45" i="21"/>
  <c r="H45" i="21"/>
  <c r="G45" i="21"/>
  <c r="F45" i="21"/>
  <c r="A45" i="21"/>
  <c r="K44" i="21"/>
  <c r="L44" i="21" s="1"/>
  <c r="J44" i="21"/>
  <c r="I44" i="21"/>
  <c r="H44" i="21"/>
  <c r="G44" i="21"/>
  <c r="F44" i="21"/>
  <c r="K43" i="21"/>
  <c r="L43" i="21" s="1"/>
  <c r="J43" i="21"/>
  <c r="I43" i="21"/>
  <c r="H43" i="21"/>
  <c r="G43" i="21"/>
  <c r="F43" i="21"/>
  <c r="K42" i="21"/>
  <c r="L42" i="21" s="1"/>
  <c r="J42" i="21"/>
  <c r="I42" i="21"/>
  <c r="H42" i="21"/>
  <c r="G42" i="21"/>
  <c r="F42" i="21"/>
  <c r="K41" i="21"/>
  <c r="J41" i="21"/>
  <c r="I41" i="21"/>
  <c r="H41" i="21"/>
  <c r="G41" i="21"/>
  <c r="F41" i="21"/>
  <c r="M40" i="21"/>
  <c r="M39" i="21"/>
  <c r="K39" i="21"/>
  <c r="L39" i="21" s="1"/>
  <c r="J39" i="21"/>
  <c r="I39" i="21"/>
  <c r="H39" i="21"/>
  <c r="G39" i="21"/>
  <c r="F39" i="21"/>
  <c r="M38" i="21"/>
  <c r="K38" i="21"/>
  <c r="L38" i="21" s="1"/>
  <c r="J38" i="21"/>
  <c r="I38" i="21"/>
  <c r="H38" i="21"/>
  <c r="G38" i="21"/>
  <c r="F38" i="21"/>
  <c r="M37" i="21"/>
  <c r="K37" i="21"/>
  <c r="L37" i="21" s="1"/>
  <c r="I37" i="21"/>
  <c r="H37" i="21"/>
  <c r="G37" i="21"/>
  <c r="F37" i="21"/>
  <c r="J37" i="21"/>
  <c r="M36" i="21"/>
  <c r="I36" i="21"/>
  <c r="H36" i="21"/>
  <c r="G36" i="21"/>
  <c r="F36" i="21"/>
  <c r="K36" i="21"/>
  <c r="M35" i="21"/>
  <c r="K35" i="21"/>
  <c r="L35" i="21" s="1"/>
  <c r="J35" i="21"/>
  <c r="I35" i="21"/>
  <c r="H35" i="21"/>
  <c r="G35" i="21"/>
  <c r="F35" i="21"/>
  <c r="M34" i="21"/>
  <c r="M33" i="21"/>
  <c r="I33" i="21"/>
  <c r="H33" i="21"/>
  <c r="G33" i="21"/>
  <c r="F33" i="21"/>
  <c r="A33" i="21"/>
  <c r="J33" i="21" s="1"/>
  <c r="M32" i="21"/>
  <c r="K32" i="21"/>
  <c r="L32" i="21" s="1"/>
  <c r="J32" i="21"/>
  <c r="I32" i="21"/>
  <c r="H32" i="21"/>
  <c r="G32" i="21"/>
  <c r="F32" i="21"/>
  <c r="M31" i="21"/>
  <c r="K31" i="21"/>
  <c r="L31" i="21" s="1"/>
  <c r="J31" i="21"/>
  <c r="I31" i="21"/>
  <c r="H31" i="21"/>
  <c r="G31" i="21"/>
  <c r="F31" i="21"/>
  <c r="M30" i="21"/>
  <c r="K30" i="21"/>
  <c r="L30" i="21" s="1"/>
  <c r="I30" i="21"/>
  <c r="H30" i="21"/>
  <c r="G30" i="21"/>
  <c r="F30" i="21"/>
  <c r="J30" i="21"/>
  <c r="M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K12" i="21"/>
  <c r="L12" i="21" s="1"/>
  <c r="I12" i="21"/>
  <c r="H12" i="21"/>
  <c r="G12" i="21"/>
  <c r="F12" i="21"/>
  <c r="A12" i="21"/>
  <c r="J12" i="21" s="1"/>
  <c r="M11" i="21"/>
  <c r="K11" i="21"/>
  <c r="L11" i="21" s="1"/>
  <c r="J11" i="21"/>
  <c r="I11" i="21"/>
  <c r="H11" i="21"/>
  <c r="G11" i="21"/>
  <c r="F11" i="21"/>
  <c r="M10" i="21"/>
  <c r="M9" i="21"/>
  <c r="L9" i="21"/>
  <c r="K9" i="21"/>
  <c r="J9" i="21"/>
  <c r="I9" i="21"/>
  <c r="H9" i="21"/>
  <c r="G9" i="21"/>
  <c r="F9" i="21"/>
  <c r="A9" i="21"/>
  <c r="M8" i="21"/>
  <c r="J8" i="21"/>
  <c r="I8" i="21"/>
  <c r="H8" i="21"/>
  <c r="G8" i="21"/>
  <c r="F8" i="21"/>
  <c r="A8" i="21"/>
  <c r="K8" i="21" s="1"/>
  <c r="L8" i="21" s="1"/>
  <c r="M7" i="21"/>
  <c r="K7" i="21"/>
  <c r="L7" i="21" s="1"/>
  <c r="J7" i="21"/>
  <c r="I7" i="21"/>
  <c r="H7" i="21"/>
  <c r="G7" i="21"/>
  <c r="F7" i="21"/>
  <c r="A7" i="21"/>
  <c r="M6" i="21"/>
  <c r="K6" i="21"/>
  <c r="L6" i="21" s="1"/>
  <c r="I6" i="21"/>
  <c r="H6" i="21"/>
  <c r="G6" i="21"/>
  <c r="F6" i="21"/>
  <c r="A6" i="21"/>
  <c r="J6" i="21" s="1"/>
  <c r="K5" i="21"/>
  <c r="J5" i="21"/>
  <c r="I5" i="21"/>
  <c r="H5" i="21"/>
  <c r="G5" i="21"/>
  <c r="F5" i="21"/>
  <c r="F3" i="21"/>
  <c r="C3" i="21"/>
  <c r="F2" i="21"/>
  <c r="C2" i="21"/>
  <c r="F1" i="21"/>
  <c r="C1" i="21"/>
  <c r="L189" i="20"/>
  <c r="K189" i="20"/>
  <c r="J189" i="20"/>
  <c r="G189" i="20"/>
  <c r="F189" i="20"/>
  <c r="A189" i="20"/>
  <c r="G188" i="20"/>
  <c r="F188" i="20"/>
  <c r="A188" i="20"/>
  <c r="K188" i="20" s="1"/>
  <c r="L188" i="20" s="1"/>
  <c r="G187" i="20"/>
  <c r="F187" i="20"/>
  <c r="A187" i="20"/>
  <c r="K187" i="20" s="1"/>
  <c r="L187" i="20" s="1"/>
  <c r="K186" i="20"/>
  <c r="L186" i="20" s="1"/>
  <c r="J186" i="20"/>
  <c r="G186" i="20"/>
  <c r="F186" i="20"/>
  <c r="A186" i="20"/>
  <c r="K185" i="20"/>
  <c r="J185" i="20"/>
  <c r="G185" i="20"/>
  <c r="F185" i="20"/>
  <c r="G183" i="20"/>
  <c r="F183" i="20"/>
  <c r="A183" i="20"/>
  <c r="K183" i="20" s="1"/>
  <c r="L183" i="20" s="1"/>
  <c r="G182" i="20"/>
  <c r="F182" i="20"/>
  <c r="A182" i="20"/>
  <c r="K182" i="20" s="1"/>
  <c r="L182" i="20" s="1"/>
  <c r="G181" i="20"/>
  <c r="F181" i="20"/>
  <c r="A181" i="20"/>
  <c r="J181" i="20" s="1"/>
  <c r="K180" i="20"/>
  <c r="L180" i="20" s="1"/>
  <c r="J180" i="20"/>
  <c r="G180" i="20"/>
  <c r="F180" i="20"/>
  <c r="A180" i="20"/>
  <c r="K179" i="20"/>
  <c r="J179" i="20"/>
  <c r="G179" i="20"/>
  <c r="F179" i="20"/>
  <c r="I177" i="20"/>
  <c r="H177" i="20"/>
  <c r="G177" i="20"/>
  <c r="F177" i="20"/>
  <c r="A177" i="20"/>
  <c r="K177" i="20" s="1"/>
  <c r="L177" i="20" s="1"/>
  <c r="J176" i="20"/>
  <c r="I176" i="20"/>
  <c r="H176" i="20"/>
  <c r="G176" i="20"/>
  <c r="F176" i="20"/>
  <c r="A176" i="20"/>
  <c r="K176" i="20" s="1"/>
  <c r="L176" i="20" s="1"/>
  <c r="J175" i="20"/>
  <c r="I175" i="20"/>
  <c r="H175" i="20"/>
  <c r="G175" i="20"/>
  <c r="F175" i="20"/>
  <c r="A175" i="20"/>
  <c r="K175" i="20" s="1"/>
  <c r="L175" i="20" s="1"/>
  <c r="I174" i="20"/>
  <c r="H174" i="20"/>
  <c r="G174" i="20"/>
  <c r="F174" i="20"/>
  <c r="A174" i="20"/>
  <c r="J174" i="20" s="1"/>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7" i="20"/>
  <c r="K147" i="20"/>
  <c r="J147" i="20"/>
  <c r="I147" i="20"/>
  <c r="H147" i="20"/>
  <c r="G147" i="20"/>
  <c r="F147" i="20"/>
  <c r="A147" i="20"/>
  <c r="I146" i="20"/>
  <c r="H146" i="20"/>
  <c r="G146" i="20"/>
  <c r="F146" i="20"/>
  <c r="A146" i="20"/>
  <c r="J146" i="20" s="1"/>
  <c r="I145" i="20"/>
  <c r="H145" i="20"/>
  <c r="G145" i="20"/>
  <c r="F145" i="20"/>
  <c r="A145" i="20"/>
  <c r="K145" i="20" s="1"/>
  <c r="L145" i="20" s="1"/>
  <c r="I144" i="20"/>
  <c r="H144" i="20"/>
  <c r="G144" i="20"/>
  <c r="F144" i="20"/>
  <c r="A144" i="20"/>
  <c r="K144" i="20" s="1"/>
  <c r="L144" i="20" s="1"/>
  <c r="K143" i="20"/>
  <c r="J143" i="20"/>
  <c r="I143" i="20"/>
  <c r="H143" i="20"/>
  <c r="G143" i="20"/>
  <c r="F143" i="20"/>
  <c r="I141" i="20"/>
  <c r="H141" i="20"/>
  <c r="G141" i="20"/>
  <c r="F141" i="20"/>
  <c r="A141" i="20"/>
  <c r="J141" i="20" s="1"/>
  <c r="I140" i="20"/>
  <c r="H140" i="20"/>
  <c r="G140" i="20"/>
  <c r="F140" i="20"/>
  <c r="A140" i="20"/>
  <c r="J140" i="20" s="1"/>
  <c r="I139" i="20"/>
  <c r="H139" i="20"/>
  <c r="G139" i="20"/>
  <c r="F139" i="20"/>
  <c r="A139" i="20"/>
  <c r="K139" i="20" s="1"/>
  <c r="L139" i="20" s="1"/>
  <c r="I138" i="20"/>
  <c r="H138" i="20"/>
  <c r="G138" i="20"/>
  <c r="F138" i="20"/>
  <c r="A138" i="20"/>
  <c r="J138" i="20" s="1"/>
  <c r="K137" i="20"/>
  <c r="J137" i="20"/>
  <c r="I137" i="20"/>
  <c r="H137" i="20"/>
  <c r="G137" i="20"/>
  <c r="F137" i="20"/>
  <c r="I135" i="20"/>
  <c r="H135" i="20"/>
  <c r="G135" i="20"/>
  <c r="F135" i="20"/>
  <c r="A135" i="20"/>
  <c r="K135" i="20" s="1"/>
  <c r="L135" i="20" s="1"/>
  <c r="I134" i="20"/>
  <c r="H134" i="20"/>
  <c r="G134" i="20"/>
  <c r="F134" i="20"/>
  <c r="A134" i="20"/>
  <c r="K134" i="20" s="1"/>
  <c r="L134" i="20" s="1"/>
  <c r="I133" i="20"/>
  <c r="H133" i="20"/>
  <c r="G133" i="20"/>
  <c r="F133" i="20"/>
  <c r="A133" i="20"/>
  <c r="J133" i="20" s="1"/>
  <c r="I132" i="20"/>
  <c r="H132" i="20"/>
  <c r="G132" i="20"/>
  <c r="F132" i="20"/>
  <c r="A132" i="20"/>
  <c r="J132" i="20" s="1"/>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7" i="20"/>
  <c r="K117" i="20"/>
  <c r="J117" i="20"/>
  <c r="I117" i="20"/>
  <c r="H117" i="20"/>
  <c r="G117" i="20"/>
  <c r="F117" i="20"/>
  <c r="A117" i="20"/>
  <c r="I116" i="20"/>
  <c r="H116" i="20"/>
  <c r="G116" i="20"/>
  <c r="F116" i="20"/>
  <c r="A116" i="20"/>
  <c r="K116" i="20" s="1"/>
  <c r="L116" i="20" s="1"/>
  <c r="M115" i="20"/>
  <c r="K115" i="20"/>
  <c r="L115" i="20" s="1"/>
  <c r="I115" i="20"/>
  <c r="H115" i="20"/>
  <c r="G115" i="20"/>
  <c r="F115" i="20"/>
  <c r="A115" i="20"/>
  <c r="J115" i="20" s="1"/>
  <c r="M114" i="20"/>
  <c r="K114" i="20"/>
  <c r="L114" i="20" s="1"/>
  <c r="J114" i="20"/>
  <c r="I114" i="20"/>
  <c r="H114" i="20"/>
  <c r="G114" i="20"/>
  <c r="F114" i="20"/>
  <c r="A114" i="20"/>
  <c r="M113" i="20"/>
  <c r="K113" i="20"/>
  <c r="J113" i="20"/>
  <c r="I113" i="20"/>
  <c r="H113" i="20"/>
  <c r="G113" i="20"/>
  <c r="F113" i="20"/>
  <c r="M112" i="20"/>
  <c r="M111" i="20"/>
  <c r="I111" i="20"/>
  <c r="H111" i="20"/>
  <c r="G111" i="20"/>
  <c r="F111" i="20"/>
  <c r="A111" i="20"/>
  <c r="K111" i="20" s="1"/>
  <c r="L111" i="20" s="1"/>
  <c r="M110" i="20"/>
  <c r="K110" i="20"/>
  <c r="L110" i="20" s="1"/>
  <c r="I110" i="20"/>
  <c r="H110" i="20"/>
  <c r="G110" i="20"/>
  <c r="F110" i="20"/>
  <c r="A110" i="20"/>
  <c r="J110" i="20" s="1"/>
  <c r="M109" i="20"/>
  <c r="I109" i="20"/>
  <c r="H109" i="20"/>
  <c r="G109" i="20"/>
  <c r="F109" i="20"/>
  <c r="A109" i="20"/>
  <c r="K109" i="20" s="1"/>
  <c r="L109" i="20" s="1"/>
  <c r="M108" i="20"/>
  <c r="K108" i="20"/>
  <c r="L108" i="20" s="1"/>
  <c r="J108" i="20"/>
  <c r="I108" i="20"/>
  <c r="H108" i="20"/>
  <c r="G108" i="20"/>
  <c r="F108" i="20"/>
  <c r="A108" i="20"/>
  <c r="M107" i="20"/>
  <c r="K107" i="20"/>
  <c r="L107" i="20" s="1"/>
  <c r="J107" i="20"/>
  <c r="I107" i="20"/>
  <c r="H107" i="20"/>
  <c r="G107" i="20"/>
  <c r="F107" i="20"/>
  <c r="M106" i="20"/>
  <c r="M105" i="20"/>
  <c r="L105" i="20"/>
  <c r="K105" i="20"/>
  <c r="J105" i="20"/>
  <c r="I105" i="20"/>
  <c r="H105" i="20"/>
  <c r="G105" i="20"/>
  <c r="F105" i="20"/>
  <c r="A105" i="20"/>
  <c r="M104" i="20"/>
  <c r="J104" i="20"/>
  <c r="I104" i="20"/>
  <c r="H104" i="20"/>
  <c r="G104" i="20"/>
  <c r="F104" i="20"/>
  <c r="A104" i="20"/>
  <c r="K104" i="20" s="1"/>
  <c r="L104" i="20" s="1"/>
  <c r="M103" i="20"/>
  <c r="K103" i="20"/>
  <c r="L103" i="20" s="1"/>
  <c r="J103" i="20"/>
  <c r="I103" i="20"/>
  <c r="H103" i="20"/>
  <c r="G103" i="20"/>
  <c r="F103" i="20"/>
  <c r="A103" i="20"/>
  <c r="M102" i="20"/>
  <c r="I102" i="20"/>
  <c r="H102" i="20"/>
  <c r="G102" i="20"/>
  <c r="F102" i="20"/>
  <c r="A102" i="20"/>
  <c r="K102" i="20" s="1"/>
  <c r="M101" i="20"/>
  <c r="K101" i="20"/>
  <c r="L101" i="20" s="1"/>
  <c r="J101" i="20"/>
  <c r="I101" i="20"/>
  <c r="H101" i="20"/>
  <c r="G101" i="20"/>
  <c r="F101" i="20"/>
  <c r="M100" i="20"/>
  <c r="M99" i="20"/>
  <c r="L99" i="20"/>
  <c r="K99" i="20"/>
  <c r="J99" i="20"/>
  <c r="I99" i="20"/>
  <c r="H99" i="20"/>
  <c r="G99" i="20"/>
  <c r="F99" i="20"/>
  <c r="A99" i="20"/>
  <c r="M98" i="20"/>
  <c r="K98" i="20"/>
  <c r="L98" i="20" s="1"/>
  <c r="I98" i="20"/>
  <c r="H98" i="20"/>
  <c r="G98" i="20"/>
  <c r="F98" i="20"/>
  <c r="A98" i="20"/>
  <c r="J98" i="20" s="1"/>
  <c r="M97" i="20"/>
  <c r="I97" i="20"/>
  <c r="H97" i="20"/>
  <c r="G97" i="20"/>
  <c r="F97" i="20"/>
  <c r="A97" i="20"/>
  <c r="K97" i="20" s="1"/>
  <c r="L97" i="20" s="1"/>
  <c r="M96" i="20"/>
  <c r="I96" i="20"/>
  <c r="H96" i="20"/>
  <c r="G96" i="20"/>
  <c r="F96" i="20"/>
  <c r="A96" i="20"/>
  <c r="K96" i="20" s="1"/>
  <c r="L96" i="20" s="1"/>
  <c r="M95" i="20"/>
  <c r="K95" i="20"/>
  <c r="J95" i="20"/>
  <c r="I95" i="20"/>
  <c r="H95" i="20"/>
  <c r="G95" i="20"/>
  <c r="F95" i="20"/>
  <c r="M94" i="20"/>
  <c r="M93" i="20"/>
  <c r="I93" i="20"/>
  <c r="H93" i="20"/>
  <c r="G93" i="20"/>
  <c r="F93" i="20"/>
  <c r="A93" i="20"/>
  <c r="K93" i="20" s="1"/>
  <c r="L93" i="20" s="1"/>
  <c r="M92" i="20"/>
  <c r="I92" i="20"/>
  <c r="H92" i="20"/>
  <c r="G92" i="20"/>
  <c r="F92" i="20"/>
  <c r="A92" i="20"/>
  <c r="K92" i="20" s="1"/>
  <c r="L92" i="20" s="1"/>
  <c r="M91" i="20"/>
  <c r="K91" i="20"/>
  <c r="L91" i="20" s="1"/>
  <c r="J91" i="20"/>
  <c r="I91" i="20"/>
  <c r="H91" i="20"/>
  <c r="G91" i="20"/>
  <c r="F91" i="20"/>
  <c r="A91" i="20"/>
  <c r="M90" i="20"/>
  <c r="I90" i="20"/>
  <c r="H90" i="20"/>
  <c r="G90" i="20"/>
  <c r="F90" i="20"/>
  <c r="A90" i="20"/>
  <c r="K90" i="20" s="1"/>
  <c r="M89" i="20"/>
  <c r="K89" i="20"/>
  <c r="L89" i="20" s="1"/>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M33" i="20"/>
  <c r="L33" i="20"/>
  <c r="K33" i="20"/>
  <c r="J33" i="20"/>
  <c r="I33" i="20"/>
  <c r="H33" i="20"/>
  <c r="G33" i="20"/>
  <c r="F33" i="20"/>
  <c r="A33" i="20"/>
  <c r="M32" i="20"/>
  <c r="L32" i="20"/>
  <c r="K32" i="20"/>
  <c r="J32" i="20"/>
  <c r="I32" i="20"/>
  <c r="H32" i="20"/>
  <c r="G32" i="20"/>
  <c r="F32" i="20"/>
  <c r="A32" i="20"/>
  <c r="M31" i="20"/>
  <c r="K31" i="20"/>
  <c r="L31" i="20" s="1"/>
  <c r="J31" i="20"/>
  <c r="I31" i="20"/>
  <c r="H31" i="20"/>
  <c r="G31" i="20"/>
  <c r="F31" i="20"/>
  <c r="A31" i="20"/>
  <c r="M30" i="20"/>
  <c r="I30" i="20"/>
  <c r="H30" i="20"/>
  <c r="G30" i="20"/>
  <c r="F30" i="20"/>
  <c r="A30" i="20"/>
  <c r="K30" i="20" s="1"/>
  <c r="M29" i="20"/>
  <c r="K29" i="20"/>
  <c r="L29" i="20" s="1"/>
  <c r="J29" i="20"/>
  <c r="I29" i="20"/>
  <c r="H29" i="20"/>
  <c r="G29" i="20"/>
  <c r="F29" i="20"/>
  <c r="M28" i="20"/>
  <c r="M27" i="20"/>
  <c r="I27" i="20"/>
  <c r="H27" i="20"/>
  <c r="G27" i="20"/>
  <c r="F27" i="20"/>
  <c r="A27" i="20"/>
  <c r="K27" i="20" s="1"/>
  <c r="L27" i="20" s="1"/>
  <c r="M26" i="20"/>
  <c r="K26" i="20"/>
  <c r="L26" i="20" s="1"/>
  <c r="I26" i="20"/>
  <c r="H26" i="20"/>
  <c r="G26" i="20"/>
  <c r="F26" i="20"/>
  <c r="A26" i="20"/>
  <c r="J26" i="20" s="1"/>
  <c r="M25" i="20"/>
  <c r="I25" i="20"/>
  <c r="H25" i="20"/>
  <c r="G25" i="20"/>
  <c r="F25" i="20"/>
  <c r="A25" i="20"/>
  <c r="K25" i="20" s="1"/>
  <c r="L25" i="20" s="1"/>
  <c r="M24" i="20"/>
  <c r="I24" i="20"/>
  <c r="H24" i="20"/>
  <c r="G24" i="20"/>
  <c r="F24" i="20"/>
  <c r="A24" i="20"/>
  <c r="K24" i="20" s="1"/>
  <c r="L24" i="20" s="1"/>
  <c r="M23" i="20"/>
  <c r="K23" i="20"/>
  <c r="L23" i="20" s="1"/>
  <c r="J23" i="20"/>
  <c r="I23" i="20"/>
  <c r="H23" i="20"/>
  <c r="G23" i="20"/>
  <c r="F23" i="20"/>
  <c r="M22" i="20"/>
  <c r="K21" i="20"/>
  <c r="L21" i="20" s="1"/>
  <c r="J21" i="20"/>
  <c r="I21" i="20"/>
  <c r="H21" i="20"/>
  <c r="G21" i="20"/>
  <c r="F21" i="20"/>
  <c r="A21" i="20"/>
  <c r="M20" i="20"/>
  <c r="J20" i="20"/>
  <c r="I20" i="20"/>
  <c r="H20" i="20"/>
  <c r="G20" i="20"/>
  <c r="F20" i="20"/>
  <c r="A20" i="20"/>
  <c r="K20" i="20" s="1"/>
  <c r="L20" i="20" s="1"/>
  <c r="M19" i="20"/>
  <c r="K19" i="20"/>
  <c r="L19" i="20" s="1"/>
  <c r="J19" i="20"/>
  <c r="I19" i="20"/>
  <c r="H19" i="20"/>
  <c r="G19" i="20"/>
  <c r="F19" i="20"/>
  <c r="A19" i="20"/>
  <c r="M18" i="20"/>
  <c r="K18" i="20"/>
  <c r="I18" i="20"/>
  <c r="H18" i="20"/>
  <c r="G18" i="20"/>
  <c r="F18" i="20"/>
  <c r="A18" i="20"/>
  <c r="J18" i="20" s="1"/>
  <c r="M17" i="20"/>
  <c r="L17" i="20"/>
  <c r="K17" i="20"/>
  <c r="J17" i="20"/>
  <c r="I17" i="20"/>
  <c r="H17" i="20"/>
  <c r="G17" i="20"/>
  <c r="F17" i="20"/>
  <c r="M16" i="20"/>
  <c r="M15" i="20"/>
  <c r="L15" i="20"/>
  <c r="K15" i="20"/>
  <c r="J15" i="20"/>
  <c r="I15" i="20"/>
  <c r="H15" i="20"/>
  <c r="G15" i="20"/>
  <c r="F15" i="20"/>
  <c r="A15" i="20"/>
  <c r="M14" i="20"/>
  <c r="K14" i="20"/>
  <c r="L14" i="20" s="1"/>
  <c r="J14" i="20"/>
  <c r="I14" i="20"/>
  <c r="H14" i="20"/>
  <c r="G14" i="20"/>
  <c r="F14" i="20"/>
  <c r="A14" i="20"/>
  <c r="M13" i="20"/>
  <c r="I13" i="20"/>
  <c r="H13" i="20"/>
  <c r="G13" i="20"/>
  <c r="F13" i="20"/>
  <c r="A13" i="20"/>
  <c r="K13" i="20" s="1"/>
  <c r="L13" i="20" s="1"/>
  <c r="M12" i="20"/>
  <c r="K12" i="20"/>
  <c r="I12" i="20"/>
  <c r="H12" i="20"/>
  <c r="G12" i="20"/>
  <c r="F12" i="20"/>
  <c r="A12" i="20"/>
  <c r="J12" i="20" s="1"/>
  <c r="M11" i="20"/>
  <c r="K11" i="20"/>
  <c r="L11" i="20" s="1"/>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1" i="19"/>
  <c r="K171" i="19"/>
  <c r="J171" i="19"/>
  <c r="I171" i="19"/>
  <c r="H171" i="19"/>
  <c r="G171" i="19"/>
  <c r="F171" i="19"/>
  <c r="A171" i="19"/>
  <c r="K170" i="19"/>
  <c r="L170" i="19" s="1"/>
  <c r="J170" i="19"/>
  <c r="I170" i="19"/>
  <c r="H170" i="19"/>
  <c r="G170" i="19"/>
  <c r="F170" i="19"/>
  <c r="A170" i="19"/>
  <c r="J169" i="19"/>
  <c r="I169" i="19"/>
  <c r="H169" i="19"/>
  <c r="G169" i="19"/>
  <c r="F169" i="19"/>
  <c r="A169" i="19"/>
  <c r="K169" i="19" s="1"/>
  <c r="L169" i="19" s="1"/>
  <c r="K168" i="19"/>
  <c r="L168" i="19" s="1"/>
  <c r="J168" i="19"/>
  <c r="I168" i="19"/>
  <c r="H168" i="19"/>
  <c r="G168" i="19"/>
  <c r="F168" i="19"/>
  <c r="K167" i="19"/>
  <c r="L167" i="19" s="1"/>
  <c r="J167" i="19"/>
  <c r="I167" i="19"/>
  <c r="H167" i="19"/>
  <c r="G167" i="19"/>
  <c r="F167" i="19"/>
  <c r="K165" i="19"/>
  <c r="L165" i="19" s="1"/>
  <c r="J165" i="19"/>
  <c r="I165" i="19"/>
  <c r="H165" i="19"/>
  <c r="G165" i="19"/>
  <c r="F165" i="19"/>
  <c r="A165" i="19"/>
  <c r="K164" i="19"/>
  <c r="L164" i="19" s="1"/>
  <c r="J164" i="19"/>
  <c r="I164" i="19"/>
  <c r="H164" i="19"/>
  <c r="G164" i="19"/>
  <c r="F164" i="19"/>
  <c r="A164" i="19"/>
  <c r="K163" i="19"/>
  <c r="L163" i="19" s="1"/>
  <c r="J163" i="19"/>
  <c r="I163" i="19"/>
  <c r="H163" i="19"/>
  <c r="G163" i="19"/>
  <c r="F163" i="19"/>
  <c r="A163" i="19"/>
  <c r="K162" i="19"/>
  <c r="L162" i="19" s="1"/>
  <c r="J162" i="19"/>
  <c r="I162" i="19"/>
  <c r="H162" i="19"/>
  <c r="G162" i="19"/>
  <c r="F162" i="19"/>
  <c r="A162" i="19"/>
  <c r="K161" i="19"/>
  <c r="J161" i="19"/>
  <c r="I161" i="19"/>
  <c r="H161" i="19"/>
  <c r="G161" i="19"/>
  <c r="F161" i="19"/>
  <c r="J159" i="19"/>
  <c r="I159" i="19"/>
  <c r="H159" i="19"/>
  <c r="G159" i="19"/>
  <c r="F159" i="19"/>
  <c r="A159" i="19"/>
  <c r="K159" i="19" s="1"/>
  <c r="L159" i="19" s="1"/>
  <c r="K158" i="19"/>
  <c r="L158" i="19" s="1"/>
  <c r="J158" i="19"/>
  <c r="I158" i="19"/>
  <c r="H158" i="19"/>
  <c r="G158" i="19"/>
  <c r="F158" i="19"/>
  <c r="A158" i="19"/>
  <c r="K157" i="19"/>
  <c r="L157" i="19" s="1"/>
  <c r="J157" i="19"/>
  <c r="I157" i="19"/>
  <c r="H157" i="19"/>
  <c r="G157" i="19"/>
  <c r="F157" i="19"/>
  <c r="A157" i="19"/>
  <c r="J156" i="19"/>
  <c r="I156" i="19"/>
  <c r="H156" i="19"/>
  <c r="G156" i="19"/>
  <c r="F156" i="19"/>
  <c r="A156" i="19"/>
  <c r="K156" i="19" s="1"/>
  <c r="L156" i="19" s="1"/>
  <c r="K155" i="19"/>
  <c r="J155" i="19"/>
  <c r="I155" i="19"/>
  <c r="H155" i="19"/>
  <c r="G155" i="19"/>
  <c r="F155" i="19"/>
  <c r="K153" i="19"/>
  <c r="L153" i="19" s="1"/>
  <c r="J153" i="19"/>
  <c r="I153" i="19"/>
  <c r="H153" i="19"/>
  <c r="G153" i="19"/>
  <c r="F153" i="19"/>
  <c r="A153" i="19"/>
  <c r="K152" i="19"/>
  <c r="L152" i="19" s="1"/>
  <c r="J152" i="19"/>
  <c r="I152" i="19"/>
  <c r="H152" i="19"/>
  <c r="G152" i="19"/>
  <c r="F152" i="19"/>
  <c r="A152" i="19"/>
  <c r="K151" i="19"/>
  <c r="L151" i="19" s="1"/>
  <c r="J151" i="19"/>
  <c r="I151" i="19"/>
  <c r="H151" i="19"/>
  <c r="G151" i="19"/>
  <c r="F151" i="19"/>
  <c r="A151" i="19"/>
  <c r="K150" i="19"/>
  <c r="L150" i="19" s="1"/>
  <c r="J150" i="19"/>
  <c r="I150" i="19"/>
  <c r="H150" i="19"/>
  <c r="G150" i="19"/>
  <c r="F150" i="19"/>
  <c r="A150" i="19"/>
  <c r="K149" i="19"/>
  <c r="J149" i="19"/>
  <c r="I149" i="19"/>
  <c r="H149" i="19"/>
  <c r="G149" i="19"/>
  <c r="F149" i="19"/>
  <c r="K147" i="19"/>
  <c r="L147" i="19" s="1"/>
  <c r="J147" i="19"/>
  <c r="I147" i="19"/>
  <c r="H147" i="19"/>
  <c r="G147" i="19"/>
  <c r="F147" i="19"/>
  <c r="A147" i="19"/>
  <c r="K146" i="19"/>
  <c r="L146" i="19" s="1"/>
  <c r="J146" i="19"/>
  <c r="I146" i="19"/>
  <c r="H146" i="19"/>
  <c r="G146" i="19"/>
  <c r="F146" i="19"/>
  <c r="A146" i="19"/>
  <c r="K145" i="19"/>
  <c r="L145" i="19" s="1"/>
  <c r="J145" i="19"/>
  <c r="I145" i="19"/>
  <c r="H145" i="19"/>
  <c r="G145" i="19"/>
  <c r="F145" i="19"/>
  <c r="A145" i="19"/>
  <c r="K144" i="19"/>
  <c r="L144" i="19" s="1"/>
  <c r="J144" i="19"/>
  <c r="I144" i="19"/>
  <c r="H144" i="19"/>
  <c r="G144" i="19"/>
  <c r="F144" i="19"/>
  <c r="A144" i="19"/>
  <c r="K143" i="19"/>
  <c r="L143" i="19" s="1"/>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29" i="19"/>
  <c r="K129" i="19"/>
  <c r="J129" i="19"/>
  <c r="I129" i="19"/>
  <c r="H129" i="19"/>
  <c r="G129" i="19"/>
  <c r="F129" i="19"/>
  <c r="A129" i="19"/>
  <c r="K128" i="19"/>
  <c r="L128" i="19" s="1"/>
  <c r="I128" i="19"/>
  <c r="H128" i="19"/>
  <c r="G128" i="19"/>
  <c r="F128" i="19"/>
  <c r="A128" i="19"/>
  <c r="J128" i="19" s="1"/>
  <c r="K127" i="19"/>
  <c r="L127" i="19" s="1"/>
  <c r="J127" i="19"/>
  <c r="I127" i="19"/>
  <c r="H127" i="19"/>
  <c r="G127" i="19"/>
  <c r="F127" i="19"/>
  <c r="A127" i="19"/>
  <c r="J126" i="19"/>
  <c r="I126" i="19"/>
  <c r="H126" i="19"/>
  <c r="G126" i="19"/>
  <c r="F126" i="19"/>
  <c r="A126" i="19"/>
  <c r="K126" i="19" s="1"/>
  <c r="L126" i="19" s="1"/>
  <c r="K125" i="19"/>
  <c r="L125" i="19" s="1"/>
  <c r="J125" i="19"/>
  <c r="I125" i="19"/>
  <c r="H125" i="19"/>
  <c r="G125" i="19"/>
  <c r="F125" i="19"/>
  <c r="J123" i="19"/>
  <c r="I123" i="19"/>
  <c r="H123" i="19"/>
  <c r="G123" i="19"/>
  <c r="F123" i="19"/>
  <c r="A123" i="19"/>
  <c r="K123" i="19" s="1"/>
  <c r="L123" i="19" s="1"/>
  <c r="K122" i="19"/>
  <c r="L122" i="19" s="1"/>
  <c r="J122" i="19"/>
  <c r="I122" i="19"/>
  <c r="H122" i="19"/>
  <c r="G122" i="19"/>
  <c r="F122" i="19"/>
  <c r="A122" i="19"/>
  <c r="L121" i="19"/>
  <c r="K121" i="19"/>
  <c r="J121" i="19"/>
  <c r="I121" i="19"/>
  <c r="H121" i="19"/>
  <c r="G121" i="19"/>
  <c r="F121" i="19"/>
  <c r="A121" i="19"/>
  <c r="I120" i="19"/>
  <c r="H120" i="19"/>
  <c r="G120" i="19"/>
  <c r="F120" i="19"/>
  <c r="A120" i="19"/>
  <c r="K120" i="19" s="1"/>
  <c r="K119" i="19"/>
  <c r="L119" i="19" s="1"/>
  <c r="J119" i="19"/>
  <c r="I119" i="19"/>
  <c r="H119" i="19"/>
  <c r="G119" i="19"/>
  <c r="F119" i="19"/>
  <c r="L117" i="19"/>
  <c r="K117" i="19"/>
  <c r="J117" i="19"/>
  <c r="I117" i="19"/>
  <c r="H117" i="19"/>
  <c r="G117" i="19"/>
  <c r="F117" i="19"/>
  <c r="A117" i="19"/>
  <c r="L116" i="19"/>
  <c r="K116" i="19"/>
  <c r="J116" i="19"/>
  <c r="I116" i="19"/>
  <c r="H116" i="19"/>
  <c r="G116" i="19"/>
  <c r="F116" i="19"/>
  <c r="A116" i="19"/>
  <c r="M115" i="19"/>
  <c r="K115" i="19"/>
  <c r="L115" i="19" s="1"/>
  <c r="J115" i="19"/>
  <c r="I115" i="19"/>
  <c r="H115" i="19"/>
  <c r="G115" i="19"/>
  <c r="F115" i="19"/>
  <c r="A115" i="19"/>
  <c r="M114" i="19"/>
  <c r="K114" i="19"/>
  <c r="L114" i="19" s="1"/>
  <c r="J114" i="19"/>
  <c r="I114" i="19"/>
  <c r="H114" i="19"/>
  <c r="G114" i="19"/>
  <c r="F114" i="19"/>
  <c r="A114" i="19"/>
  <c r="M113" i="19"/>
  <c r="K113" i="19"/>
  <c r="J113" i="19"/>
  <c r="I113" i="19"/>
  <c r="H113" i="19"/>
  <c r="G113" i="19"/>
  <c r="F113" i="19"/>
  <c r="M112" i="19"/>
  <c r="M111" i="19"/>
  <c r="I111" i="19"/>
  <c r="H111" i="19"/>
  <c r="G111" i="19"/>
  <c r="F111" i="19"/>
  <c r="A111" i="19"/>
  <c r="K111" i="19" s="1"/>
  <c r="L111" i="19" s="1"/>
  <c r="M110" i="19"/>
  <c r="I110" i="19"/>
  <c r="H110" i="19"/>
  <c r="G110" i="19"/>
  <c r="F110" i="19"/>
  <c r="A110" i="19"/>
  <c r="K110" i="19" s="1"/>
  <c r="L110" i="19" s="1"/>
  <c r="M109" i="19"/>
  <c r="K109" i="19"/>
  <c r="L109" i="19" s="1"/>
  <c r="I109" i="19"/>
  <c r="H109" i="19"/>
  <c r="G109" i="19"/>
  <c r="F109" i="19"/>
  <c r="A109" i="19"/>
  <c r="J109" i="19" s="1"/>
  <c r="M108" i="19"/>
  <c r="J108" i="19"/>
  <c r="I108" i="19"/>
  <c r="H108" i="19"/>
  <c r="G108" i="19"/>
  <c r="F108" i="19"/>
  <c r="A108" i="19"/>
  <c r="K108" i="19" s="1"/>
  <c r="M107" i="19"/>
  <c r="K107" i="19"/>
  <c r="L107" i="19" s="1"/>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L64" i="19" l="1"/>
  <c r="J123" i="25"/>
  <c r="J122" i="25"/>
  <c r="J121" i="25"/>
  <c r="J120" i="25"/>
  <c r="L124" i="25"/>
  <c r="J116" i="25"/>
  <c r="L118" i="25"/>
  <c r="L113" i="25"/>
  <c r="J111" i="25"/>
  <c r="J108" i="25"/>
  <c r="L112" i="25"/>
  <c r="L100" i="25"/>
  <c r="K78" i="25"/>
  <c r="K74" i="25"/>
  <c r="L74" i="25" s="1"/>
  <c r="L76" i="25"/>
  <c r="K67" i="25"/>
  <c r="L67" i="25" s="1"/>
  <c r="L66" i="25"/>
  <c r="L64" i="25"/>
  <c r="L59" i="25"/>
  <c r="J57" i="25"/>
  <c r="J56" i="25"/>
  <c r="K54" i="25"/>
  <c r="L54" i="25" s="1"/>
  <c r="L58" i="25"/>
  <c r="L36" i="25"/>
  <c r="J31" i="25"/>
  <c r="L34" i="25"/>
  <c r="J30" i="25"/>
  <c r="J27" i="25"/>
  <c r="L28" i="25"/>
  <c r="J24" i="25"/>
  <c r="L23" i="25"/>
  <c r="J20" i="25"/>
  <c r="L22" i="25"/>
  <c r="L18" i="25"/>
  <c r="J18" i="25"/>
  <c r="J15" i="25"/>
  <c r="K14" i="25"/>
  <c r="L14" i="25" s="1"/>
  <c r="L11" i="25"/>
  <c r="L178" i="24"/>
  <c r="L173" i="24"/>
  <c r="J165" i="24"/>
  <c r="J163" i="24"/>
  <c r="L166" i="24"/>
  <c r="L161" i="24"/>
  <c r="J158" i="24"/>
  <c r="K156" i="24"/>
  <c r="J153" i="24"/>
  <c r="J151" i="24"/>
  <c r="L154" i="24"/>
  <c r="K132" i="24"/>
  <c r="L132" i="24" s="1"/>
  <c r="J129" i="24"/>
  <c r="J127" i="24"/>
  <c r="L130" i="24"/>
  <c r="J122" i="24"/>
  <c r="L124" i="24"/>
  <c r="K117" i="24"/>
  <c r="L117" i="24" s="1"/>
  <c r="J114" i="24"/>
  <c r="K111" i="24"/>
  <c r="L111" i="24" s="1"/>
  <c r="J110" i="24"/>
  <c r="J108" i="24"/>
  <c r="L112" i="24"/>
  <c r="L94" i="24"/>
  <c r="L89" i="24"/>
  <c r="J87" i="24"/>
  <c r="J86" i="24"/>
  <c r="K84" i="24"/>
  <c r="L84" i="24" s="1"/>
  <c r="J80" i="24"/>
  <c r="J79" i="24"/>
  <c r="K78" i="24"/>
  <c r="L78" i="24" s="1"/>
  <c r="L77" i="24"/>
  <c r="K74" i="24"/>
  <c r="L74" i="24" s="1"/>
  <c r="L72" i="24"/>
  <c r="J72" i="24"/>
  <c r="J69" i="24"/>
  <c r="K67" i="24"/>
  <c r="L67" i="24" s="1"/>
  <c r="L65" i="24"/>
  <c r="L10" i="24"/>
  <c r="L5" i="24"/>
  <c r="J187" i="23"/>
  <c r="L190" i="23"/>
  <c r="L186" i="23"/>
  <c r="J186" i="23"/>
  <c r="J180" i="23"/>
  <c r="L184" i="23"/>
  <c r="L179" i="23"/>
  <c r="J176" i="23"/>
  <c r="J175" i="23"/>
  <c r="K174" i="23"/>
  <c r="J170" i="23"/>
  <c r="J168" i="23"/>
  <c r="L172" i="23"/>
  <c r="L150" i="23"/>
  <c r="L154" i="23"/>
  <c r="J150" i="23"/>
  <c r="K147" i="23"/>
  <c r="L147" i="23" s="1"/>
  <c r="K145" i="23"/>
  <c r="L145" i="23" s="1"/>
  <c r="J144" i="23"/>
  <c r="L143" i="23"/>
  <c r="K135" i="23"/>
  <c r="L135" i="23" s="1"/>
  <c r="K133" i="23"/>
  <c r="L133" i="23" s="1"/>
  <c r="L131" i="23"/>
  <c r="K128" i="23"/>
  <c r="L128" i="23" s="1"/>
  <c r="J127" i="23"/>
  <c r="J126" i="23"/>
  <c r="J26" i="23"/>
  <c r="J24" i="23"/>
  <c r="L28" i="23"/>
  <c r="L24" i="23"/>
  <c r="K21" i="23"/>
  <c r="L21" i="23" s="1"/>
  <c r="K19" i="23"/>
  <c r="L19" i="23" s="1"/>
  <c r="L22" i="23"/>
  <c r="J18" i="23"/>
  <c r="L17" i="23"/>
  <c r="J14" i="23"/>
  <c r="J13" i="23"/>
  <c r="L16" i="23"/>
  <c r="L12" i="23"/>
  <c r="J12" i="23"/>
  <c r="J8" i="23"/>
  <c r="K6" i="23"/>
  <c r="L173" i="22"/>
  <c r="F7" i="23"/>
  <c r="L190" i="22"/>
  <c r="G6" i="23"/>
  <c r="H5" i="23"/>
  <c r="I5" i="23" s="1"/>
  <c r="H7" i="23"/>
  <c r="I7" i="23" s="1"/>
  <c r="F8" i="23"/>
  <c r="G7" i="23"/>
  <c r="G5" i="23"/>
  <c r="J182" i="22"/>
  <c r="L180" i="22"/>
  <c r="L184" i="22"/>
  <c r="J180" i="22"/>
  <c r="L172" i="22"/>
  <c r="L167" i="22"/>
  <c r="L166" i="22"/>
  <c r="L160" i="22"/>
  <c r="L155" i="22"/>
  <c r="J151" i="22"/>
  <c r="L154" i="22"/>
  <c r="L149" i="22"/>
  <c r="L148" i="22"/>
  <c r="L143" i="22"/>
  <c r="L130" i="22"/>
  <c r="L124" i="22"/>
  <c r="L119" i="22"/>
  <c r="L114" i="22"/>
  <c r="L118" i="22"/>
  <c r="J114" i="22"/>
  <c r="L112" i="22"/>
  <c r="L107" i="22"/>
  <c r="J105" i="22"/>
  <c r="J104" i="22"/>
  <c r="K103" i="22"/>
  <c r="L103" i="22" s="1"/>
  <c r="L102" i="22"/>
  <c r="J102" i="22"/>
  <c r="L82" i="22"/>
  <c r="L88" i="22"/>
  <c r="L83" i="22"/>
  <c r="K74" i="22"/>
  <c r="L74" i="22" s="1"/>
  <c r="K72" i="22"/>
  <c r="L72" i="22" s="1"/>
  <c r="L70" i="22"/>
  <c r="J66" i="22"/>
  <c r="J61" i="22"/>
  <c r="L64" i="22"/>
  <c r="L59" i="22"/>
  <c r="L40" i="22"/>
  <c r="L35" i="22"/>
  <c r="L46" i="22"/>
  <c r="L41" i="22"/>
  <c r="L34" i="22"/>
  <c r="J25" i="22"/>
  <c r="L28" i="22"/>
  <c r="L23" i="22"/>
  <c r="J20" i="22"/>
  <c r="L22" i="22"/>
  <c r="L17" i="22"/>
  <c r="L184" i="21"/>
  <c r="J180" i="21"/>
  <c r="L179" i="21"/>
  <c r="L178" i="21"/>
  <c r="L173" i="21"/>
  <c r="L172" i="21"/>
  <c r="L167" i="21"/>
  <c r="L162" i="21"/>
  <c r="L166" i="21"/>
  <c r="J162" i="21"/>
  <c r="L160" i="21"/>
  <c r="L155" i="21"/>
  <c r="L142" i="21"/>
  <c r="L136" i="21"/>
  <c r="L131" i="21"/>
  <c r="L130" i="21"/>
  <c r="L125" i="21"/>
  <c r="L124" i="21"/>
  <c r="L119" i="21"/>
  <c r="L118" i="21"/>
  <c r="L113" i="21"/>
  <c r="K33" i="21"/>
  <c r="L33" i="21" s="1"/>
  <c r="L47" i="21"/>
  <c r="L46" i="21"/>
  <c r="L41" i="21"/>
  <c r="L36" i="21"/>
  <c r="L40" i="21"/>
  <c r="J36" i="21"/>
  <c r="L34" i="21"/>
  <c r="L29" i="21"/>
  <c r="L16" i="21"/>
  <c r="L10" i="21"/>
  <c r="L5" i="21"/>
  <c r="K185" i="21"/>
  <c r="J188" i="20"/>
  <c r="J187" i="20"/>
  <c r="L190" i="20"/>
  <c r="L185" i="20"/>
  <c r="J183" i="20"/>
  <c r="J182" i="20"/>
  <c r="K181" i="20"/>
  <c r="L181" i="20" s="1"/>
  <c r="L179" i="20"/>
  <c r="J177" i="20"/>
  <c r="K174" i="20"/>
  <c r="L174" i="20" s="1"/>
  <c r="L178" i="20"/>
  <c r="L173" i="20"/>
  <c r="J144" i="20"/>
  <c r="K146" i="20"/>
  <c r="L146" i="20" s="1"/>
  <c r="J145" i="20"/>
  <c r="L148" i="20"/>
  <c r="L143" i="20"/>
  <c r="K141" i="20"/>
  <c r="L141" i="20" s="1"/>
  <c r="K140" i="20"/>
  <c r="L140" i="20" s="1"/>
  <c r="J139" i="20"/>
  <c r="K138" i="20"/>
  <c r="L138" i="20" s="1"/>
  <c r="L137" i="20"/>
  <c r="J135" i="20"/>
  <c r="J134" i="20"/>
  <c r="K133" i="20"/>
  <c r="L133" i="20" s="1"/>
  <c r="K132" i="20"/>
  <c r="L132" i="20" s="1"/>
  <c r="L131" i="20"/>
  <c r="J116" i="20"/>
  <c r="L118" i="20"/>
  <c r="L113" i="20"/>
  <c r="J111" i="20"/>
  <c r="J109" i="20"/>
  <c r="L112" i="20"/>
  <c r="L106" i="20"/>
  <c r="L102" i="20"/>
  <c r="J102" i="20"/>
  <c r="J97" i="20"/>
  <c r="J96" i="20"/>
  <c r="L100" i="20"/>
  <c r="L95" i="20"/>
  <c r="J93" i="20"/>
  <c r="J92" i="20"/>
  <c r="L90" i="20"/>
  <c r="L94" i="20"/>
  <c r="J90" i="20"/>
  <c r="L30" i="20"/>
  <c r="L34" i="20"/>
  <c r="J30" i="20"/>
  <c r="J27" i="20"/>
  <c r="J25" i="20"/>
  <c r="J24" i="20"/>
  <c r="L28" i="20"/>
  <c r="L22" i="20"/>
  <c r="L18" i="20"/>
  <c r="J13" i="20"/>
  <c r="L16" i="20"/>
  <c r="L12" i="20"/>
  <c r="L172" i="19"/>
  <c r="L166" i="19"/>
  <c r="L161" i="19"/>
  <c r="L160" i="19"/>
  <c r="L155" i="19"/>
  <c r="L154" i="19"/>
  <c r="L149" i="19"/>
  <c r="L148" i="19"/>
  <c r="L130" i="19"/>
  <c r="J120" i="19"/>
  <c r="L124" i="19"/>
  <c r="L120" i="19"/>
  <c r="L118" i="19"/>
  <c r="L113" i="19"/>
  <c r="J111" i="19"/>
  <c r="J110" i="19"/>
  <c r="L112" i="19"/>
  <c r="L108" i="19"/>
  <c r="L88" i="19"/>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L82" i="25" l="1"/>
  <c r="L78" i="25"/>
  <c r="L70" i="25"/>
  <c r="L16" i="25"/>
  <c r="K191" i="25"/>
  <c r="L160" i="24"/>
  <c r="L156" i="24"/>
  <c r="L136" i="24"/>
  <c r="L118" i="24"/>
  <c r="L88" i="24"/>
  <c r="L82" i="24"/>
  <c r="L76" i="24"/>
  <c r="K185" i="24"/>
  <c r="L70" i="24"/>
  <c r="L174" i="23"/>
  <c r="L178" i="23"/>
  <c r="L148" i="23"/>
  <c r="L136" i="23"/>
  <c r="L130" i="23"/>
  <c r="L10" i="23"/>
  <c r="L6" i="23"/>
  <c r="K191" i="23"/>
  <c r="F9" i="23"/>
  <c r="G8" i="23"/>
  <c r="H8" i="23"/>
  <c r="I8" i="23" s="1"/>
  <c r="K191" i="22"/>
  <c r="L106" i="22"/>
  <c r="L76" i="22"/>
  <c r="L185" i="21"/>
  <c r="L184" i="20"/>
  <c r="L191" i="20" s="1"/>
  <c r="L142" i="20"/>
  <c r="L136" i="20"/>
  <c r="K191" i="20"/>
  <c r="L18" i="19"/>
  <c r="L22" i="19"/>
  <c r="K185" i="19"/>
  <c r="L191" i="1"/>
  <c r="L191" i="25" l="1"/>
  <c r="L185" i="24"/>
  <c r="L191" i="23"/>
  <c r="F11" i="23"/>
  <c r="G9" i="23"/>
  <c r="H9" i="23"/>
  <c r="I9" i="23" s="1"/>
  <c r="L191" i="22"/>
  <c r="L185" i="19"/>
  <c r="F12" i="23" l="1"/>
  <c r="G11" i="23"/>
  <c r="H11" i="23"/>
  <c r="I11" i="23" s="1"/>
  <c r="H12" i="23" l="1"/>
  <c r="I12" i="23" s="1"/>
  <c r="F13" i="23"/>
  <c r="G12" i="23"/>
  <c r="F14" i="23" l="1"/>
  <c r="G13" i="23"/>
  <c r="H13" i="23"/>
  <c r="I13" i="23" s="1"/>
  <c r="H14" i="23" l="1"/>
  <c r="I14" i="23" s="1"/>
  <c r="F15" i="23"/>
  <c r="G14" i="23"/>
  <c r="F17" i="23" l="1"/>
  <c r="H15" i="23"/>
  <c r="I15" i="23" s="1"/>
  <c r="G15" i="23"/>
  <c r="G17" i="23" l="1"/>
  <c r="F18" i="23"/>
  <c r="H17" i="23"/>
  <c r="I17" i="23" s="1"/>
  <c r="H18" i="23" l="1"/>
  <c r="I18" i="23" s="1"/>
  <c r="G18" i="23"/>
  <c r="F19" i="23"/>
  <c r="F20" i="23" l="1"/>
  <c r="G19" i="23"/>
  <c r="H19" i="23"/>
  <c r="I19" i="23" s="1"/>
  <c r="H20" i="23" l="1"/>
  <c r="I20" i="23" s="1"/>
  <c r="F21" i="23"/>
  <c r="G20" i="23"/>
  <c r="F23" i="23" l="1"/>
  <c r="G21" i="23"/>
  <c r="H21" i="23"/>
  <c r="I21" i="23" s="1"/>
  <c r="H23" i="23" l="1"/>
  <c r="I23" i="23" s="1"/>
  <c r="G23" i="23"/>
  <c r="F24" i="23"/>
  <c r="H24" i="23" l="1"/>
  <c r="I24" i="23" s="1"/>
  <c r="F25" i="23"/>
  <c r="G24" i="23"/>
  <c r="F26" i="23" l="1"/>
  <c r="G25" i="23"/>
  <c r="H25" i="23"/>
  <c r="I25" i="23" s="1"/>
  <c r="F27" i="23" l="1"/>
  <c r="G26" i="23"/>
  <c r="H26" i="23"/>
  <c r="I26" i="23" s="1"/>
  <c r="G27" i="23" l="1"/>
  <c r="F29" i="23"/>
  <c r="H27" i="23"/>
  <c r="I27" i="23" s="1"/>
  <c r="H29" i="23" l="1"/>
  <c r="I29" i="23" s="1"/>
  <c r="F30" i="23"/>
  <c r="G29" i="23"/>
  <c r="F31" i="23" l="1"/>
  <c r="G30" i="23"/>
  <c r="H30" i="23"/>
  <c r="I30" i="23" s="1"/>
  <c r="H31" i="23" l="1"/>
  <c r="I31" i="23" s="1"/>
  <c r="F32" i="23"/>
  <c r="G31" i="23"/>
  <c r="H32" i="23" l="1"/>
  <c r="I32" i="23" s="1"/>
  <c r="G32" i="23"/>
  <c r="F33" i="23"/>
  <c r="F35" i="23" l="1"/>
  <c r="H33" i="23"/>
  <c r="I33" i="23" s="1"/>
  <c r="G33" i="23"/>
  <c r="H35" i="23" l="1"/>
  <c r="I35" i="23" s="1"/>
  <c r="F36" i="23"/>
  <c r="G35" i="23"/>
  <c r="F37" i="23" l="1"/>
  <c r="G36" i="23"/>
  <c r="H36" i="23"/>
  <c r="I36" i="23" s="1"/>
  <c r="H37" i="23" l="1"/>
  <c r="I37" i="23" s="1"/>
  <c r="G37" i="23"/>
  <c r="F38" i="23"/>
  <c r="H38" i="23" l="1"/>
  <c r="I38" i="23" s="1"/>
  <c r="G38" i="23"/>
  <c r="F39" i="23"/>
  <c r="F41" i="23" l="1"/>
  <c r="G39" i="23"/>
  <c r="H39" i="23"/>
  <c r="I39" i="23" s="1"/>
  <c r="F47" i="23" l="1"/>
  <c r="H41" i="23"/>
  <c r="I41" i="23" s="1"/>
  <c r="G41" i="23"/>
  <c r="F42" i="23"/>
  <c r="G47" i="23" l="1"/>
  <c r="F53" i="23"/>
  <c r="H47" i="23"/>
  <c r="I47" i="23" s="1"/>
  <c r="F48" i="23"/>
  <c r="G42" i="23"/>
  <c r="H42" i="23"/>
  <c r="I42" i="23" s="1"/>
  <c r="F43" i="23"/>
  <c r="F49" i="23" l="1"/>
  <c r="F44" i="23"/>
  <c r="H43" i="23"/>
  <c r="I43" i="23" s="1"/>
  <c r="G43" i="23"/>
  <c r="G48" i="23"/>
  <c r="H48" i="23"/>
  <c r="I48" i="23" s="1"/>
  <c r="G53" i="23"/>
  <c r="F54" i="23"/>
  <c r="H53" i="23"/>
  <c r="I53" i="23" s="1"/>
  <c r="H54" i="23" l="1"/>
  <c r="I54" i="23" s="1"/>
  <c r="G54" i="23"/>
  <c r="F55" i="23"/>
  <c r="G44" i="23"/>
  <c r="F50" i="23"/>
  <c r="F45" i="23"/>
  <c r="H44" i="23"/>
  <c r="I44" i="23" s="1"/>
  <c r="H49" i="23"/>
  <c r="I49" i="23" s="1"/>
  <c r="G49" i="23"/>
  <c r="G45" i="23" l="1"/>
  <c r="H45" i="23"/>
  <c r="I45" i="23" s="1"/>
  <c r="F51" i="23"/>
  <c r="G50" i="23"/>
  <c r="H50" i="23"/>
  <c r="I50" i="23" s="1"/>
  <c r="F56" i="23"/>
  <c r="G55" i="23"/>
  <c r="H55" i="23"/>
  <c r="I55" i="23" s="1"/>
  <c r="H56" i="23" l="1"/>
  <c r="I56" i="23" s="1"/>
  <c r="F57" i="23"/>
  <c r="G56" i="23"/>
  <c r="H51" i="23"/>
  <c r="I51" i="23" s="1"/>
  <c r="G51" i="23"/>
  <c r="G57" i="23" l="1"/>
  <c r="F59" i="23"/>
  <c r="H57" i="23"/>
  <c r="I57" i="23" s="1"/>
  <c r="H59" i="23" l="1"/>
  <c r="I59" i="23" s="1"/>
  <c r="G59" i="23"/>
  <c r="F60" i="23"/>
  <c r="F61" i="23" l="1"/>
  <c r="G60" i="23"/>
  <c r="H60" i="23"/>
  <c r="I60" i="23" s="1"/>
  <c r="F62" i="23" l="1"/>
  <c r="H61" i="23"/>
  <c r="I61" i="23" s="1"/>
  <c r="G61" i="23"/>
  <c r="H62" i="23" l="1"/>
  <c r="I62" i="23" s="1"/>
  <c r="F63" i="23"/>
  <c r="G62" i="23"/>
  <c r="G63" i="23" l="1"/>
  <c r="F65" i="23"/>
  <c r="H63" i="23"/>
  <c r="I63" i="23" s="1"/>
  <c r="F66" i="23" l="1"/>
  <c r="G65" i="23"/>
  <c r="H65" i="23"/>
  <c r="I65" i="23" s="1"/>
  <c r="H66" i="23" l="1"/>
  <c r="I66" i="23" s="1"/>
  <c r="F67" i="23"/>
  <c r="G66" i="23"/>
  <c r="H67" i="23" l="1"/>
  <c r="I67" i="23" s="1"/>
  <c r="F68" i="23"/>
  <c r="G67" i="23"/>
  <c r="F69" i="23" l="1"/>
  <c r="G68" i="23"/>
  <c r="H68" i="23"/>
  <c r="I68" i="23" s="1"/>
  <c r="H69" i="23" l="1"/>
  <c r="I69" i="23" s="1"/>
  <c r="F71" i="23"/>
  <c r="G69" i="23"/>
  <c r="F72" i="23" l="1"/>
  <c r="G71" i="23"/>
  <c r="H71" i="23"/>
  <c r="I71" i="23" s="1"/>
  <c r="G72" i="23" l="1"/>
  <c r="H72" i="23"/>
  <c r="I72" i="23" s="1"/>
  <c r="F73" i="23"/>
  <c r="H73" i="23" l="1"/>
  <c r="I73" i="23" s="1"/>
  <c r="G73" i="23"/>
  <c r="F74" i="23"/>
  <c r="F75" i="23" l="1"/>
  <c r="G74" i="23"/>
  <c r="H74" i="23"/>
  <c r="I74" i="23" s="1"/>
  <c r="F77" i="23" l="1"/>
  <c r="H75" i="23"/>
  <c r="I75" i="23" s="1"/>
  <c r="G75" i="23"/>
  <c r="F83" i="23" l="1"/>
  <c r="H77" i="23"/>
  <c r="I77" i="23" s="1"/>
  <c r="F78" i="23"/>
  <c r="G77" i="23"/>
  <c r="H83" i="23" l="1"/>
  <c r="I83" i="23" s="1"/>
  <c r="F89" i="23"/>
  <c r="G83" i="23"/>
  <c r="H78" i="23"/>
  <c r="I78" i="23" s="1"/>
  <c r="F79" i="23"/>
  <c r="G78" i="23"/>
  <c r="F84" i="23"/>
  <c r="F80" i="23" l="1"/>
  <c r="G79" i="23"/>
  <c r="H79" i="23"/>
  <c r="I79" i="23" s="1"/>
  <c r="F85" i="23"/>
  <c r="F90" i="23"/>
  <c r="H84" i="23"/>
  <c r="I84" i="23" s="1"/>
  <c r="G84" i="23"/>
  <c r="G89" i="23"/>
  <c r="F95" i="23"/>
  <c r="H89" i="23"/>
  <c r="I89" i="23" s="1"/>
  <c r="H90" i="23" l="1"/>
  <c r="I90" i="23" s="1"/>
  <c r="G90" i="23"/>
  <c r="H85" i="23"/>
  <c r="I85" i="23" s="1"/>
  <c r="G85" i="23"/>
  <c r="F91" i="23"/>
  <c r="F96" i="23"/>
  <c r="G95" i="23"/>
  <c r="H95" i="23"/>
  <c r="I95" i="23" s="1"/>
  <c r="F86" i="23"/>
  <c r="F81" i="23"/>
  <c r="G80" i="23"/>
  <c r="H80" i="23"/>
  <c r="I80" i="23" s="1"/>
  <c r="H96" i="23" l="1"/>
  <c r="I96" i="23" s="1"/>
  <c r="F97" i="23"/>
  <c r="G96" i="23"/>
  <c r="G91" i="23"/>
  <c r="H91" i="23"/>
  <c r="I91" i="23" s="1"/>
  <c r="H81" i="23"/>
  <c r="I81" i="23" s="1"/>
  <c r="F87" i="23"/>
  <c r="G81" i="23"/>
  <c r="H86" i="23"/>
  <c r="I86" i="23" s="1"/>
  <c r="F92" i="23"/>
  <c r="G86" i="23"/>
  <c r="G87" i="23" l="1"/>
  <c r="H87" i="23"/>
  <c r="I87" i="23" s="1"/>
  <c r="F93" i="23"/>
  <c r="H92" i="23"/>
  <c r="I92" i="23" s="1"/>
  <c r="G92" i="23"/>
  <c r="F98" i="23"/>
  <c r="G97" i="23"/>
  <c r="H97" i="23"/>
  <c r="I97" i="23" s="1"/>
  <c r="F99" i="23" l="1"/>
  <c r="H98" i="23"/>
  <c r="I98" i="23" s="1"/>
  <c r="G98" i="23"/>
  <c r="H93" i="23"/>
  <c r="I93" i="23" s="1"/>
  <c r="G93" i="23"/>
  <c r="F101" i="23" l="1"/>
  <c r="H99" i="23"/>
  <c r="I99" i="23" s="1"/>
  <c r="G99" i="23"/>
  <c r="F102" i="23" l="1"/>
  <c r="H101" i="23"/>
  <c r="I101" i="23" s="1"/>
  <c r="G101" i="23"/>
  <c r="H102" i="23" l="1"/>
  <c r="I102" i="23" s="1"/>
  <c r="F103" i="23"/>
  <c r="G102" i="23"/>
  <c r="F104" i="23" l="1"/>
  <c r="G103" i="23"/>
  <c r="H103" i="23"/>
  <c r="I103" i="23" s="1"/>
  <c r="F105" i="23" l="1"/>
  <c r="G104" i="23"/>
  <c r="H104" i="23"/>
  <c r="I104" i="23" s="1"/>
  <c r="G105" i="23" l="1"/>
  <c r="H105" i="23"/>
  <c r="I105" i="23" s="1"/>
  <c r="F107" i="23"/>
  <c r="H107" i="23" l="1"/>
  <c r="I107" i="23" s="1"/>
  <c r="F108" i="23"/>
  <c r="G107" i="23"/>
  <c r="F109" i="23" l="1"/>
  <c r="G108" i="23"/>
  <c r="H108" i="23"/>
  <c r="I108" i="23" s="1"/>
  <c r="F110" i="23" l="1"/>
  <c r="H109" i="23"/>
  <c r="I109" i="23" s="1"/>
  <c r="G109" i="23"/>
  <c r="H110" i="23" l="1"/>
  <c r="I110" i="23" s="1"/>
  <c r="F111" i="23"/>
  <c r="G110" i="23"/>
  <c r="G111" i="23" l="1"/>
  <c r="F113" i="23"/>
  <c r="H111" i="23"/>
  <c r="I111" i="23" s="1"/>
  <c r="H113" i="23" l="1"/>
  <c r="I113" i="23" s="1"/>
  <c r="F114" i="23"/>
  <c r="G113" i="23"/>
  <c r="H114" i="23" l="1"/>
  <c r="I114" i="23" s="1"/>
  <c r="G114" i="23"/>
  <c r="F115" i="23"/>
  <c r="F116" i="23" l="1"/>
  <c r="G115" i="23"/>
  <c r="H115" i="23"/>
  <c r="I115" i="23" s="1"/>
  <c r="F117" i="23" l="1"/>
  <c r="H116" i="23"/>
  <c r="I116" i="23" s="1"/>
  <c r="G116" i="23"/>
  <c r="F119" i="23" l="1"/>
  <c r="G117" i="23"/>
  <c r="H117" i="23"/>
  <c r="I117" i="23" s="1"/>
  <c r="F125" i="23" l="1"/>
  <c r="F120" i="23"/>
  <c r="H119" i="23"/>
  <c r="I119" i="23" s="1"/>
  <c r="G119" i="23"/>
  <c r="H125" i="23" l="1"/>
  <c r="I125" i="23" s="1"/>
  <c r="G125" i="23"/>
  <c r="F126" i="23"/>
  <c r="F121" i="23"/>
  <c r="H120" i="23"/>
  <c r="I120" i="23" s="1"/>
  <c r="G120" i="23"/>
  <c r="F122" i="23" l="1"/>
  <c r="G121" i="23"/>
  <c r="H121" i="23"/>
  <c r="I121" i="23" s="1"/>
  <c r="H126" i="23"/>
  <c r="I126" i="23" s="1"/>
  <c r="G126" i="23"/>
  <c r="F123" i="23" l="1"/>
  <c r="H122" i="23"/>
  <c r="I122" i="23" s="1"/>
  <c r="G122" i="23"/>
  <c r="F127" i="23" l="1"/>
  <c r="G123" i="23"/>
  <c r="H123" i="23"/>
  <c r="I123" i="23" s="1"/>
  <c r="F128" i="23" l="1"/>
  <c r="G127" i="23"/>
  <c r="H127" i="23"/>
  <c r="I127" i="23" s="1"/>
  <c r="F129" i="23" l="1"/>
  <c r="H128" i="23"/>
  <c r="I128" i="23" s="1"/>
  <c r="G128" i="23"/>
  <c r="F131" i="23" l="1"/>
  <c r="H129" i="23"/>
  <c r="I129" i="23" s="1"/>
  <c r="G129" i="23"/>
  <c r="F132" i="23" l="1"/>
  <c r="G131" i="23"/>
  <c r="H131" i="23"/>
  <c r="I131" i="23" s="1"/>
  <c r="F133" i="23" l="1"/>
  <c r="H132" i="23"/>
  <c r="I132" i="23" s="1"/>
  <c r="G132" i="23"/>
  <c r="F134" i="23" l="1"/>
  <c r="G133" i="23"/>
  <c r="H133" i="23"/>
  <c r="I133" i="23" s="1"/>
  <c r="F135" i="23" l="1"/>
  <c r="H134" i="23"/>
  <c r="I134" i="23" s="1"/>
  <c r="G134" i="23"/>
  <c r="F137" i="23" l="1"/>
  <c r="H135" i="23"/>
  <c r="I135" i="23" s="1"/>
  <c r="G135" i="23"/>
  <c r="F138" i="23" l="1"/>
  <c r="G137" i="23"/>
  <c r="H137" i="23"/>
  <c r="I137" i="23" s="1"/>
  <c r="F139" i="23" l="1"/>
  <c r="H138" i="23"/>
  <c r="I138" i="23" s="1"/>
  <c r="G138" i="23"/>
  <c r="F140" i="23" l="1"/>
  <c r="H139" i="23"/>
  <c r="I139" i="23" s="1"/>
  <c r="G139" i="23"/>
  <c r="F141" i="23" l="1"/>
  <c r="G140" i="23"/>
  <c r="H140" i="23"/>
  <c r="I140" i="23" s="1"/>
  <c r="F143" i="23" l="1"/>
  <c r="H141" i="23"/>
  <c r="I141" i="23" s="1"/>
  <c r="G141" i="23"/>
  <c r="F144" i="23" l="1"/>
  <c r="G143" i="23"/>
  <c r="H143" i="23"/>
  <c r="I143" i="23" s="1"/>
  <c r="F145" i="23" l="1"/>
  <c r="H144" i="23"/>
  <c r="I144" i="23" s="1"/>
  <c r="G144" i="23"/>
  <c r="F146" i="23" l="1"/>
  <c r="H145" i="23"/>
  <c r="I145" i="23" s="1"/>
  <c r="G145" i="23"/>
  <c r="F147" i="23" l="1"/>
  <c r="G146" i="23"/>
  <c r="H146" i="23"/>
  <c r="I146" i="23" s="1"/>
  <c r="F149" i="23" l="1"/>
  <c r="H147" i="23"/>
  <c r="I147" i="23" s="1"/>
  <c r="G147" i="23"/>
  <c r="F155" i="23" l="1"/>
  <c r="F150" i="23"/>
  <c r="H149" i="23"/>
  <c r="I149" i="23" s="1"/>
  <c r="G149" i="23"/>
  <c r="F156" i="23" l="1"/>
  <c r="F151" i="23"/>
  <c r="G150" i="23"/>
  <c r="H150" i="23"/>
  <c r="I150" i="23" s="1"/>
  <c r="F161" i="23"/>
  <c r="H155" i="23"/>
  <c r="I155" i="23" s="1"/>
  <c r="G155" i="23"/>
  <c r="F162" i="23" l="1"/>
  <c r="G156" i="23"/>
  <c r="H156" i="23"/>
  <c r="I156" i="23" s="1"/>
  <c r="F167" i="23"/>
  <c r="H161" i="23"/>
  <c r="I161" i="23" s="1"/>
  <c r="G161" i="23"/>
  <c r="F157" i="23"/>
  <c r="F152" i="23"/>
  <c r="H151" i="23"/>
  <c r="I151" i="23" s="1"/>
  <c r="G151" i="23"/>
  <c r="F168" i="23" l="1"/>
  <c r="H167" i="23"/>
  <c r="I167" i="23" s="1"/>
  <c r="G167" i="23"/>
  <c r="F158" i="23"/>
  <c r="F153" i="23"/>
  <c r="G152" i="23"/>
  <c r="H152" i="23"/>
  <c r="I152" i="23" s="1"/>
  <c r="F163" i="23"/>
  <c r="G157" i="23"/>
  <c r="H157" i="23"/>
  <c r="I157" i="23" s="1"/>
  <c r="G162" i="23"/>
  <c r="H162" i="23"/>
  <c r="I162" i="23" s="1"/>
  <c r="H163" i="23" l="1"/>
  <c r="I163" i="23" s="1"/>
  <c r="G163" i="23"/>
  <c r="F159" i="23"/>
  <c r="H153" i="23"/>
  <c r="I153" i="23" s="1"/>
  <c r="G153" i="23"/>
  <c r="F164" i="23"/>
  <c r="H158" i="23"/>
  <c r="I158" i="23" s="1"/>
  <c r="G158" i="23"/>
  <c r="F169" i="23"/>
  <c r="H168" i="23"/>
  <c r="I168" i="23" s="1"/>
  <c r="G168" i="23"/>
  <c r="H164" i="23" l="1"/>
  <c r="I164" i="23" s="1"/>
  <c r="G164" i="23"/>
  <c r="F170" i="23"/>
  <c r="G169" i="23"/>
  <c r="H169" i="23"/>
  <c r="I169" i="23" s="1"/>
  <c r="F165" i="23"/>
  <c r="G159" i="23"/>
  <c r="H159" i="23"/>
  <c r="I159" i="23" s="1"/>
  <c r="G165" i="23" l="1"/>
  <c r="H165" i="23"/>
  <c r="I165" i="23" s="1"/>
  <c r="F171" i="23"/>
  <c r="G170" i="23"/>
  <c r="H170" i="23"/>
  <c r="I170" i="23" s="1"/>
  <c r="F173" i="23" l="1"/>
  <c r="G171" i="23"/>
  <c r="H171" i="23"/>
  <c r="I171" i="23" s="1"/>
  <c r="F175" i="23" l="1"/>
  <c r="F174" i="23"/>
  <c r="H173" i="23"/>
  <c r="I173" i="23" s="1"/>
  <c r="G173" i="23"/>
  <c r="F176" i="23" l="1"/>
  <c r="G175" i="23"/>
  <c r="H175" i="23"/>
  <c r="I175" i="23" s="1"/>
  <c r="H174" i="23"/>
  <c r="I174" i="23" s="1"/>
  <c r="G174" i="23"/>
  <c r="F177" i="23" l="1"/>
  <c r="H176" i="23"/>
  <c r="I176" i="23" s="1"/>
  <c r="G176" i="23"/>
  <c r="F179" i="23" l="1"/>
  <c r="G177" i="23"/>
  <c r="H177" i="23"/>
  <c r="I177" i="23" s="1"/>
  <c r="F180" i="23" l="1"/>
  <c r="G179" i="23"/>
  <c r="F181" i="23" l="1"/>
  <c r="G180" i="23"/>
  <c r="G181" i="23" l="1"/>
  <c r="F182" i="23"/>
  <c r="G182" i="23" l="1"/>
  <c r="F183" i="23"/>
  <c r="G183" i="23" l="1"/>
  <c r="F185" i="23"/>
  <c r="F186" i="23" l="1"/>
  <c r="G185" i="23"/>
  <c r="F187" i="23" l="1"/>
  <c r="G186" i="23"/>
  <c r="G187" i="23" l="1"/>
  <c r="F188" i="23"/>
  <c r="G188" i="23" l="1"/>
  <c r="F189" i="23"/>
  <c r="F5" i="24" l="1"/>
  <c r="G189" i="23"/>
  <c r="F6" i="24" l="1"/>
  <c r="H5" i="24"/>
  <c r="I5" i="24" s="1"/>
  <c r="G5" i="24"/>
  <c r="G6" i="24" l="1"/>
  <c r="F7" i="24"/>
  <c r="H6" i="24"/>
  <c r="I6" i="24" s="1"/>
  <c r="H7" i="24" l="1"/>
  <c r="I7" i="24" s="1"/>
  <c r="G7" i="24"/>
  <c r="F8" i="24"/>
  <c r="H8" i="24" l="1"/>
  <c r="I8" i="24" s="1"/>
  <c r="F9" i="24"/>
  <c r="G8" i="24"/>
  <c r="G9" i="24" l="1"/>
  <c r="H9" i="24"/>
  <c r="I9" i="24" s="1"/>
  <c r="F11" i="24"/>
  <c r="H11" i="24" l="1"/>
  <c r="I11" i="24" s="1"/>
  <c r="G11" i="24"/>
  <c r="F12" i="24"/>
  <c r="H12" i="24" l="1"/>
  <c r="I12" i="24" s="1"/>
  <c r="F13" i="24"/>
  <c r="G12" i="24"/>
  <c r="F14" i="24" l="1"/>
  <c r="G13" i="24"/>
  <c r="H13" i="24"/>
  <c r="I13" i="24" s="1"/>
  <c r="H14" i="24" l="1"/>
  <c r="I14" i="24" s="1"/>
  <c r="G14" i="24"/>
  <c r="F15" i="24"/>
  <c r="H15" i="24" l="1"/>
  <c r="I15" i="24" s="1"/>
  <c r="F17" i="24"/>
  <c r="G15" i="24"/>
  <c r="F18" i="24" l="1"/>
  <c r="G17" i="24"/>
  <c r="H17" i="24"/>
  <c r="I17" i="24" s="1"/>
  <c r="H18" i="24" l="1"/>
  <c r="I18" i="24" s="1"/>
  <c r="G18" i="24"/>
  <c r="F19" i="24"/>
  <c r="H19" i="24" l="1"/>
  <c r="I19" i="24" s="1"/>
  <c r="G19" i="24"/>
  <c r="F20" i="24"/>
  <c r="H20" i="24" l="1"/>
  <c r="I20" i="24" s="1"/>
  <c r="F21" i="24"/>
  <c r="G20" i="24"/>
  <c r="F23" i="24" l="1"/>
  <c r="G21" i="24"/>
  <c r="H21" i="24"/>
  <c r="I21" i="24" s="1"/>
  <c r="F24" i="24" l="1"/>
  <c r="G23" i="24"/>
  <c r="H23" i="24"/>
  <c r="I23" i="24" s="1"/>
  <c r="H24" i="24" l="1"/>
  <c r="I24" i="24" s="1"/>
  <c r="F25" i="24"/>
  <c r="G24" i="24"/>
  <c r="H25" i="24" l="1"/>
  <c r="I25" i="24" s="1"/>
  <c r="F26" i="24"/>
  <c r="G25" i="24"/>
  <c r="F27" i="24" l="1"/>
  <c r="G26" i="24"/>
  <c r="H26" i="24"/>
  <c r="I26" i="24" s="1"/>
  <c r="F29" i="24" l="1"/>
  <c r="G27" i="24"/>
  <c r="H27" i="24"/>
  <c r="I27" i="24" s="1"/>
  <c r="H29" i="24" l="1"/>
  <c r="I29" i="24" s="1"/>
  <c r="F30" i="24"/>
  <c r="G29" i="24"/>
  <c r="F31" i="24" l="1"/>
  <c r="G30" i="24"/>
  <c r="H30" i="24"/>
  <c r="I30" i="24" s="1"/>
  <c r="H31" i="24" l="1"/>
  <c r="I31" i="24" s="1"/>
  <c r="G31" i="24"/>
  <c r="F32" i="24"/>
  <c r="G32" i="24" l="1"/>
  <c r="H32" i="24"/>
  <c r="I32" i="24" s="1"/>
  <c r="F33" i="24"/>
  <c r="F35" i="24" l="1"/>
  <c r="H33" i="24"/>
  <c r="I33" i="24" s="1"/>
  <c r="G33" i="24"/>
  <c r="G35" i="24" l="1"/>
  <c r="F36" i="24"/>
  <c r="H35" i="24"/>
  <c r="I35" i="24" s="1"/>
  <c r="H36" i="24" l="1"/>
  <c r="I36" i="24" s="1"/>
  <c r="G36" i="24"/>
  <c r="F37" i="24"/>
  <c r="H37" i="24" l="1"/>
  <c r="I37" i="24" s="1"/>
  <c r="F38" i="24"/>
  <c r="G37" i="24"/>
  <c r="F39" i="24" l="1"/>
  <c r="G38" i="24"/>
  <c r="H38" i="24"/>
  <c r="I38" i="24" s="1"/>
  <c r="G39" i="24" l="1"/>
  <c r="H39" i="24"/>
  <c r="I39" i="24" s="1"/>
  <c r="F41" i="24"/>
  <c r="F47" i="24" l="1"/>
  <c r="H41" i="24"/>
  <c r="I41" i="24" s="1"/>
  <c r="F42" i="24"/>
  <c r="G41" i="24"/>
  <c r="F53" i="24" l="1"/>
  <c r="H47" i="24"/>
  <c r="I47" i="24" s="1"/>
  <c r="G47" i="24"/>
  <c r="H42" i="24"/>
  <c r="I42" i="24" s="1"/>
  <c r="F43" i="24"/>
  <c r="F48" i="24"/>
  <c r="G42" i="24"/>
  <c r="H53" i="24" l="1"/>
  <c r="I53" i="24" s="1"/>
  <c r="G53" i="24"/>
  <c r="F54" i="24"/>
  <c r="H48" i="24"/>
  <c r="I48" i="24" s="1"/>
  <c r="G48" i="24"/>
  <c r="H43" i="24"/>
  <c r="I43" i="24" s="1"/>
  <c r="F49" i="24"/>
  <c r="G43" i="24"/>
  <c r="F44" i="24"/>
  <c r="F50" i="24" l="1"/>
  <c r="H44" i="24"/>
  <c r="I44" i="24" s="1"/>
  <c r="G44" i="24"/>
  <c r="F45" i="24"/>
  <c r="H49" i="24"/>
  <c r="I49" i="24" s="1"/>
  <c r="G49" i="24"/>
  <c r="F55" i="24"/>
  <c r="G54" i="24"/>
  <c r="H54" i="24"/>
  <c r="I54" i="24" s="1"/>
  <c r="F51" i="24" l="1"/>
  <c r="H45" i="24"/>
  <c r="I45" i="24" s="1"/>
  <c r="G45" i="24"/>
  <c r="H55" i="24"/>
  <c r="I55" i="24" s="1"/>
  <c r="F56" i="24"/>
  <c r="G55" i="24"/>
  <c r="G50" i="24"/>
  <c r="H50" i="24"/>
  <c r="I50" i="24" s="1"/>
  <c r="H56" i="24" l="1"/>
  <c r="I56" i="24" s="1"/>
  <c r="G56" i="24"/>
  <c r="F57" i="24"/>
  <c r="G51" i="24"/>
  <c r="H51" i="24"/>
  <c r="I51" i="24" s="1"/>
  <c r="F59" i="24" l="1"/>
  <c r="H57" i="24"/>
  <c r="I57" i="24" s="1"/>
  <c r="G57" i="24"/>
  <c r="F60" i="24" l="1"/>
  <c r="G59" i="24"/>
  <c r="H59" i="24"/>
  <c r="I59" i="24" s="1"/>
  <c r="H60" i="24" l="1"/>
  <c r="I60" i="24" s="1"/>
  <c r="F61" i="24"/>
  <c r="G60" i="24"/>
  <c r="H61" i="24" l="1"/>
  <c r="I61" i="24" s="1"/>
  <c r="F62" i="24"/>
  <c r="G61" i="24"/>
  <c r="F63" i="24" l="1"/>
  <c r="G62" i="24"/>
  <c r="H62" i="24"/>
  <c r="I62" i="24" s="1"/>
  <c r="F65" i="24" l="1"/>
  <c r="G63" i="24"/>
  <c r="H63" i="24"/>
  <c r="I63" i="24" s="1"/>
  <c r="H65" i="24" l="1"/>
  <c r="I65" i="24" s="1"/>
  <c r="F66" i="24"/>
  <c r="G65" i="24"/>
  <c r="F67" i="24" l="1"/>
  <c r="G66" i="24"/>
  <c r="H66" i="24"/>
  <c r="I66" i="24" s="1"/>
  <c r="H67" i="24" l="1"/>
  <c r="I67" i="24" s="1"/>
  <c r="F68" i="24"/>
  <c r="G67" i="24"/>
  <c r="H68" i="24" l="1"/>
  <c r="I68" i="24" s="1"/>
  <c r="G68" i="24"/>
  <c r="F69" i="24"/>
  <c r="F71" i="24" l="1"/>
  <c r="H69" i="24"/>
  <c r="I69" i="24" s="1"/>
  <c r="G69" i="24"/>
  <c r="H71" i="24" l="1"/>
  <c r="I71" i="24" s="1"/>
  <c r="G71" i="24"/>
  <c r="F72" i="24"/>
  <c r="H72" i="24" l="1"/>
  <c r="I72" i="24" s="1"/>
  <c r="F73" i="24"/>
  <c r="G72" i="24"/>
  <c r="H73" i="24" l="1"/>
  <c r="I73" i="24" s="1"/>
  <c r="F74" i="24"/>
  <c r="G73" i="24"/>
  <c r="F75" i="24" l="1"/>
  <c r="G74" i="24"/>
  <c r="H74" i="24"/>
  <c r="I74" i="24" s="1"/>
  <c r="G75" i="24" l="1"/>
  <c r="H75" i="24"/>
  <c r="I75" i="24" s="1"/>
  <c r="F77" i="24"/>
  <c r="F83" i="24" l="1"/>
  <c r="H77" i="24"/>
  <c r="I77" i="24" s="1"/>
  <c r="G77" i="24"/>
  <c r="F78" i="24"/>
  <c r="H83" i="24" l="1"/>
  <c r="I83" i="24" s="1"/>
  <c r="F89" i="24"/>
  <c r="G83" i="24"/>
  <c r="F79" i="24"/>
  <c r="G78" i="24"/>
  <c r="H78" i="24"/>
  <c r="I78" i="24" s="1"/>
  <c r="F84" i="24"/>
  <c r="F80" i="24" l="1"/>
  <c r="F85" i="24"/>
  <c r="H79" i="24"/>
  <c r="I79" i="24" s="1"/>
  <c r="G79" i="24"/>
  <c r="F90" i="24"/>
  <c r="G84" i="24"/>
  <c r="H84" i="24"/>
  <c r="I84" i="24" s="1"/>
  <c r="H89" i="24"/>
  <c r="I89" i="24" s="1"/>
  <c r="G89" i="24"/>
  <c r="F95" i="24"/>
  <c r="G90" i="24" l="1"/>
  <c r="H90" i="24"/>
  <c r="I90" i="24" s="1"/>
  <c r="H95" i="24"/>
  <c r="I95" i="24" s="1"/>
  <c r="F96" i="24"/>
  <c r="G95" i="24"/>
  <c r="F91" i="24"/>
  <c r="H85" i="24"/>
  <c r="I85" i="24" s="1"/>
  <c r="G85" i="24"/>
  <c r="H80" i="24"/>
  <c r="I80" i="24" s="1"/>
  <c r="F86" i="24"/>
  <c r="G80" i="24"/>
  <c r="F81" i="24"/>
  <c r="H91" i="24" l="1"/>
  <c r="I91" i="24" s="1"/>
  <c r="G91" i="24"/>
  <c r="H81" i="24"/>
  <c r="I81" i="24" s="1"/>
  <c r="G81" i="24"/>
  <c r="F87" i="24"/>
  <c r="F97" i="24"/>
  <c r="G96" i="24"/>
  <c r="H96" i="24"/>
  <c r="I96" i="24" s="1"/>
  <c r="G86" i="24"/>
  <c r="H86" i="24"/>
  <c r="I86" i="24" s="1"/>
  <c r="F92" i="24"/>
  <c r="H87" i="24" l="1"/>
  <c r="I87" i="24" s="1"/>
  <c r="F93" i="24"/>
  <c r="G87" i="24"/>
  <c r="G92" i="24"/>
  <c r="H92" i="24"/>
  <c r="I92" i="24" s="1"/>
  <c r="F98" i="24"/>
  <c r="G97" i="24"/>
  <c r="H97" i="24"/>
  <c r="I97" i="24" s="1"/>
  <c r="G98" i="24" l="1"/>
  <c r="F99" i="24"/>
  <c r="H98" i="24"/>
  <c r="I98" i="24" s="1"/>
  <c r="H93" i="24"/>
  <c r="I93" i="24" s="1"/>
  <c r="G93" i="24"/>
  <c r="F101" i="24" l="1"/>
  <c r="H99" i="24"/>
  <c r="I99" i="24" s="1"/>
  <c r="G99" i="24"/>
  <c r="F102" i="24" l="1"/>
  <c r="G101" i="24"/>
  <c r="H101" i="24"/>
  <c r="I101" i="24" s="1"/>
  <c r="F103" i="24" l="1"/>
  <c r="H102" i="24"/>
  <c r="I102" i="24" s="1"/>
  <c r="G102" i="24"/>
  <c r="H103" i="24" l="1"/>
  <c r="I103" i="24" s="1"/>
  <c r="F104" i="24"/>
  <c r="G103" i="24"/>
  <c r="F105" i="24" l="1"/>
  <c r="G104" i="24"/>
  <c r="H104" i="24"/>
  <c r="I104" i="24" s="1"/>
  <c r="F107" i="24" l="1"/>
  <c r="G105" i="24"/>
  <c r="H105" i="24"/>
  <c r="I105" i="24" s="1"/>
  <c r="F108" i="24" l="1"/>
  <c r="H107" i="24"/>
  <c r="I107" i="24" s="1"/>
  <c r="G107" i="24"/>
  <c r="H108" i="24" l="1"/>
  <c r="I108" i="24" s="1"/>
  <c r="F109" i="24"/>
  <c r="G108" i="24"/>
  <c r="H109" i="24" l="1"/>
  <c r="I109" i="24" s="1"/>
  <c r="G109" i="24"/>
  <c r="F110" i="24"/>
  <c r="G110" i="24" l="1"/>
  <c r="H110" i="24"/>
  <c r="I110" i="24" s="1"/>
  <c r="F111" i="24"/>
  <c r="F113" i="24" l="1"/>
  <c r="H111" i="24"/>
  <c r="I111" i="24" s="1"/>
  <c r="G111" i="24"/>
  <c r="F114" i="24" l="1"/>
  <c r="G113" i="24"/>
  <c r="H113" i="24"/>
  <c r="I113" i="24" s="1"/>
  <c r="H114" i="24" l="1"/>
  <c r="I114" i="24" s="1"/>
  <c r="F115" i="24"/>
  <c r="G114" i="24"/>
  <c r="H115" i="24" l="1"/>
  <c r="I115" i="24" s="1"/>
  <c r="F116" i="24"/>
  <c r="G115" i="24"/>
  <c r="H116" i="24" l="1"/>
  <c r="I116" i="24" s="1"/>
  <c r="F117" i="24"/>
  <c r="G116" i="24"/>
  <c r="H117" i="24" l="1"/>
  <c r="I117" i="24" s="1"/>
  <c r="G117" i="24"/>
  <c r="F119" i="24"/>
  <c r="H119" i="24" l="1"/>
  <c r="I119" i="24" s="1"/>
  <c r="G119" i="24"/>
  <c r="F125" i="24"/>
  <c r="F120" i="24"/>
  <c r="H120" i="24" l="1"/>
  <c r="I120" i="24" s="1"/>
  <c r="F126" i="24"/>
  <c r="G120" i="24"/>
  <c r="F121" i="24"/>
  <c r="H125" i="24"/>
  <c r="I125" i="24" s="1"/>
  <c r="G125" i="24"/>
  <c r="H121" i="24" l="1"/>
  <c r="I121" i="24" s="1"/>
  <c r="F122" i="24"/>
  <c r="G121" i="24"/>
  <c r="H126" i="24"/>
  <c r="I126" i="24" s="1"/>
  <c r="G126" i="24"/>
  <c r="H122" i="24" l="1"/>
  <c r="I122" i="24" s="1"/>
  <c r="F123" i="24"/>
  <c r="G122" i="24"/>
  <c r="H123" i="24" l="1"/>
  <c r="I123" i="24" s="1"/>
  <c r="G123" i="24"/>
  <c r="F127" i="24"/>
  <c r="H127" i="24" l="1"/>
  <c r="I127" i="24" s="1"/>
  <c r="F128" i="24"/>
  <c r="G127" i="24"/>
  <c r="H128" i="24" l="1"/>
  <c r="I128" i="24" s="1"/>
  <c r="G128" i="24"/>
  <c r="F129" i="24"/>
  <c r="H129" i="24" l="1"/>
  <c r="I129" i="24" s="1"/>
  <c r="F131" i="24"/>
  <c r="G129" i="24"/>
  <c r="H131" i="24" l="1"/>
  <c r="I131" i="24" s="1"/>
  <c r="F132" i="24"/>
  <c r="G131" i="24"/>
  <c r="H132" i="24" l="1"/>
  <c r="I132" i="24" s="1"/>
  <c r="F133" i="24"/>
  <c r="G132" i="24"/>
  <c r="H133" i="24" l="1"/>
  <c r="I133" i="24" s="1"/>
  <c r="G133" i="24"/>
  <c r="F134" i="24"/>
  <c r="H134" i="24" l="1"/>
  <c r="I134" i="24" s="1"/>
  <c r="G134" i="24"/>
  <c r="F135" i="24"/>
  <c r="H135" i="24" l="1"/>
  <c r="I135" i="24" s="1"/>
  <c r="F137" i="24"/>
  <c r="G135" i="24"/>
  <c r="H137" i="24" l="1"/>
  <c r="I137" i="24" s="1"/>
  <c r="F138" i="24"/>
  <c r="G137" i="24"/>
  <c r="H138" i="24" l="1"/>
  <c r="I138" i="24" s="1"/>
  <c r="G138" i="24"/>
  <c r="F139" i="24"/>
  <c r="H139" i="24" l="1"/>
  <c r="I139" i="24" s="1"/>
  <c r="F140" i="24"/>
  <c r="G139" i="24"/>
  <c r="H140" i="24" l="1"/>
  <c r="I140" i="24" s="1"/>
  <c r="F141" i="24"/>
  <c r="G140" i="24"/>
  <c r="H141" i="24" l="1"/>
  <c r="I141" i="24" s="1"/>
  <c r="F143" i="24"/>
  <c r="G141" i="24"/>
  <c r="H143" i="24" l="1"/>
  <c r="I143" i="24" s="1"/>
  <c r="G143" i="24"/>
  <c r="F144" i="24"/>
  <c r="H144" i="24" l="1"/>
  <c r="I144" i="24" s="1"/>
  <c r="G144" i="24"/>
  <c r="F145" i="24"/>
  <c r="H145" i="24" l="1"/>
  <c r="I145" i="24" s="1"/>
  <c r="F146" i="24"/>
  <c r="G145" i="24"/>
  <c r="H146" i="24" l="1"/>
  <c r="I146" i="24" s="1"/>
  <c r="F147" i="24"/>
  <c r="G146" i="24"/>
  <c r="H147" i="24" l="1"/>
  <c r="I147" i="24" s="1"/>
  <c r="G147" i="24"/>
  <c r="F149" i="24"/>
  <c r="H149" i="24" l="1"/>
  <c r="I149" i="24" s="1"/>
  <c r="F150" i="24"/>
  <c r="G149" i="24"/>
  <c r="F155" i="24"/>
  <c r="H155" i="24" l="1"/>
  <c r="I155" i="24" s="1"/>
  <c r="F161" i="24"/>
  <c r="G155" i="24"/>
  <c r="H150" i="24"/>
  <c r="I150" i="24" s="1"/>
  <c r="F151" i="24"/>
  <c r="F156" i="24"/>
  <c r="G150" i="24"/>
  <c r="H156" i="24" l="1"/>
  <c r="I156" i="24" s="1"/>
  <c r="F162" i="24"/>
  <c r="G156" i="24"/>
  <c r="H151" i="24"/>
  <c r="I151" i="24" s="1"/>
  <c r="F152" i="24"/>
  <c r="F157" i="24"/>
  <c r="G151" i="24"/>
  <c r="H161" i="24"/>
  <c r="I161" i="24" s="1"/>
  <c r="G161" i="24"/>
  <c r="F167" i="24"/>
  <c r="H157" i="24" l="1"/>
  <c r="I157" i="24" s="1"/>
  <c r="G157" i="24"/>
  <c r="F163" i="24"/>
  <c r="H152" i="24"/>
  <c r="I152" i="24" s="1"/>
  <c r="G152" i="24"/>
  <c r="F158" i="24"/>
  <c r="F153" i="24"/>
  <c r="H167" i="24"/>
  <c r="I167" i="24" s="1"/>
  <c r="G167" i="24"/>
  <c r="F168" i="24"/>
  <c r="H162" i="24"/>
  <c r="I162" i="24" s="1"/>
  <c r="G162" i="24"/>
  <c r="H158" i="24" l="1"/>
  <c r="I158" i="24" s="1"/>
  <c r="G158" i="24"/>
  <c r="F164" i="24"/>
  <c r="H153" i="24"/>
  <c r="I153" i="24" s="1"/>
  <c r="G153" i="24"/>
  <c r="F159" i="24"/>
  <c r="H163" i="24"/>
  <c r="I163" i="24" s="1"/>
  <c r="G163" i="24"/>
  <c r="H168" i="24"/>
  <c r="I168" i="24" s="1"/>
  <c r="G168" i="24"/>
  <c r="F169" i="24"/>
  <c r="H159" i="24" l="1"/>
  <c r="I159" i="24" s="1"/>
  <c r="F165" i="24"/>
  <c r="G159" i="24"/>
  <c r="H169" i="24"/>
  <c r="I169" i="24" s="1"/>
  <c r="F170" i="24"/>
  <c r="G169" i="24"/>
  <c r="H164" i="24"/>
  <c r="I164" i="24" s="1"/>
  <c r="G164" i="24"/>
  <c r="H170" i="24" l="1"/>
  <c r="I170" i="24" s="1"/>
  <c r="F171" i="24"/>
  <c r="G170" i="24"/>
  <c r="H165" i="24"/>
  <c r="I165" i="24" s="1"/>
  <c r="G165" i="24"/>
  <c r="H171" i="24" l="1"/>
  <c r="I171" i="24" s="1"/>
  <c r="G171" i="24"/>
  <c r="F173" i="24"/>
  <c r="H173" i="24" l="1"/>
  <c r="I173" i="24" s="1"/>
  <c r="G173" i="24"/>
  <c r="F175" i="24"/>
  <c r="F174" i="24"/>
  <c r="H174" i="24" l="1"/>
  <c r="I174" i="24" s="1"/>
  <c r="G174" i="24"/>
  <c r="H175" i="24"/>
  <c r="I175" i="24" s="1"/>
  <c r="F176" i="24"/>
  <c r="G175" i="24"/>
  <c r="H176" i="24" l="1"/>
  <c r="I176" i="24" s="1"/>
  <c r="G176" i="24"/>
  <c r="F177" i="24"/>
  <c r="H177" i="24" l="1"/>
  <c r="I177" i="24" s="1"/>
  <c r="F179" i="24"/>
  <c r="G177" i="24"/>
  <c r="F180" i="24" l="1"/>
  <c r="G179" i="24"/>
  <c r="G180" i="24" l="1"/>
  <c r="F181" i="24"/>
  <c r="G181" i="24" l="1"/>
  <c r="F182" i="24"/>
  <c r="G182" i="24" l="1"/>
  <c r="F183" i="24"/>
  <c r="G183" i="24" l="1"/>
  <c r="F5" i="25"/>
  <c r="H5" i="25" l="1"/>
  <c r="I5" i="25" s="1"/>
  <c r="F6" i="25"/>
  <c r="G5" i="25"/>
  <c r="G6" i="25" l="1"/>
  <c r="F7" i="25"/>
  <c r="H6" i="25"/>
  <c r="I6" i="25" s="1"/>
  <c r="H7" i="25" l="1"/>
  <c r="I7" i="25" s="1"/>
  <c r="G7" i="25"/>
  <c r="F8" i="25"/>
  <c r="G8" i="25" l="1"/>
  <c r="F9" i="25"/>
  <c r="H8" i="25"/>
  <c r="I8" i="25" s="1"/>
  <c r="F11" i="25" l="1"/>
  <c r="H9" i="25"/>
  <c r="I9" i="25" s="1"/>
  <c r="G9" i="25"/>
  <c r="F12" i="25" l="1"/>
  <c r="G11" i="25"/>
  <c r="H11" i="25"/>
  <c r="I11" i="25" s="1"/>
  <c r="F13" i="25" l="1"/>
  <c r="G12" i="25"/>
  <c r="H12" i="25"/>
  <c r="I12" i="25" s="1"/>
  <c r="F14" i="25" l="1"/>
  <c r="G13" i="25"/>
  <c r="H13" i="25"/>
  <c r="I13" i="25" s="1"/>
  <c r="G14" i="25" l="1"/>
  <c r="H14" i="25"/>
  <c r="I14" i="25" s="1"/>
  <c r="F15" i="25"/>
  <c r="F17" i="25" l="1"/>
  <c r="H15" i="25"/>
  <c r="I15" i="25" s="1"/>
  <c r="G15" i="25"/>
  <c r="G17" i="25" l="1"/>
  <c r="F18" i="25"/>
  <c r="H17" i="25"/>
  <c r="I17" i="25" s="1"/>
  <c r="H18" i="25" l="1"/>
  <c r="I18" i="25" s="1"/>
  <c r="G18" i="25"/>
  <c r="F19" i="25"/>
  <c r="F20" i="25" l="1"/>
  <c r="G19" i="25"/>
  <c r="H19" i="25"/>
  <c r="I19" i="25" s="1"/>
  <c r="H20" i="25" l="1"/>
  <c r="I20" i="25" s="1"/>
  <c r="F21" i="25"/>
  <c r="G20" i="25"/>
  <c r="G21" i="25" l="1"/>
  <c r="F23" i="25"/>
  <c r="H21" i="25"/>
  <c r="I21" i="25" s="1"/>
  <c r="H23" i="25" l="1"/>
  <c r="I23" i="25" s="1"/>
  <c r="G23" i="25"/>
  <c r="F24" i="25"/>
  <c r="H24" i="25" l="1"/>
  <c r="I24" i="25" s="1"/>
  <c r="F25" i="25"/>
  <c r="G24" i="25"/>
  <c r="F26" i="25" l="1"/>
  <c r="G25" i="25"/>
  <c r="H25" i="25"/>
  <c r="I25" i="25" s="1"/>
  <c r="F27" i="25" l="1"/>
  <c r="G26" i="25"/>
  <c r="H26" i="25"/>
  <c r="I26" i="25" s="1"/>
  <c r="F29" i="25" l="1"/>
  <c r="H27" i="25"/>
  <c r="I27" i="25" s="1"/>
  <c r="G27" i="25"/>
  <c r="H29" i="25" l="1"/>
  <c r="I29" i="25" s="1"/>
  <c r="F30" i="25"/>
  <c r="G29" i="25"/>
  <c r="F31" i="25" l="1"/>
  <c r="G30" i="25"/>
  <c r="H30" i="25"/>
  <c r="I30" i="25" s="1"/>
  <c r="G31" i="25" l="1"/>
  <c r="F32" i="25"/>
  <c r="H31" i="25"/>
  <c r="I31" i="25" s="1"/>
  <c r="H32" i="25" l="1"/>
  <c r="I32" i="25" s="1"/>
  <c r="G32" i="25"/>
  <c r="F33" i="25"/>
  <c r="H33" i="25" l="1"/>
  <c r="I33" i="25" s="1"/>
  <c r="F35" i="25"/>
  <c r="G33" i="25"/>
  <c r="H35" i="25" l="1"/>
  <c r="I35" i="25" s="1"/>
  <c r="G35" i="25"/>
  <c r="F36" i="25"/>
  <c r="F37" i="25" l="1"/>
  <c r="G36" i="25"/>
  <c r="H36" i="25"/>
  <c r="I36" i="25" s="1"/>
  <c r="H37" i="25" l="1"/>
  <c r="I37" i="25" s="1"/>
  <c r="G37" i="25"/>
  <c r="F38" i="25"/>
  <c r="H38" i="25" l="1"/>
  <c r="I38" i="25" s="1"/>
  <c r="F39" i="25"/>
  <c r="G38" i="25"/>
  <c r="G39" i="25" l="1"/>
  <c r="F41" i="25"/>
  <c r="H39" i="25"/>
  <c r="I39" i="25" s="1"/>
  <c r="F42" i="25" l="1"/>
  <c r="H41" i="25"/>
  <c r="I41" i="25" s="1"/>
  <c r="F47" i="25"/>
  <c r="G41" i="25"/>
  <c r="F48" i="25" l="1"/>
  <c r="F43" i="25"/>
  <c r="H42" i="25"/>
  <c r="I42" i="25" s="1"/>
  <c r="G42" i="25"/>
  <c r="H47" i="25"/>
  <c r="I47" i="25" s="1"/>
  <c r="G47" i="25"/>
  <c r="F53" i="25"/>
  <c r="H53" i="25" l="1"/>
  <c r="I53" i="25" s="1"/>
  <c r="F54" i="25"/>
  <c r="G53" i="25"/>
  <c r="F49" i="25"/>
  <c r="F44" i="25"/>
  <c r="H43" i="25"/>
  <c r="I43" i="25" s="1"/>
  <c r="G43" i="25"/>
  <c r="G48" i="25"/>
  <c r="H48" i="25"/>
  <c r="I48" i="25" s="1"/>
  <c r="G54" i="25" l="1"/>
  <c r="F55" i="25"/>
  <c r="H54" i="25"/>
  <c r="I54" i="25" s="1"/>
  <c r="F45" i="25"/>
  <c r="F50" i="25"/>
  <c r="H44" i="25"/>
  <c r="I44" i="25" s="1"/>
  <c r="G44" i="25"/>
  <c r="H49" i="25"/>
  <c r="I49" i="25" s="1"/>
  <c r="G49" i="25"/>
  <c r="G50" i="25" l="1"/>
  <c r="H50" i="25"/>
  <c r="I50" i="25" s="1"/>
  <c r="F51" i="25"/>
  <c r="G45" i="25"/>
  <c r="H45" i="25"/>
  <c r="I45" i="25" s="1"/>
  <c r="H55" i="25"/>
  <c r="I55" i="25" s="1"/>
  <c r="G55" i="25"/>
  <c r="F56" i="25"/>
  <c r="F57" i="25" l="1"/>
  <c r="G56" i="25"/>
  <c r="H56" i="25"/>
  <c r="I56" i="25" s="1"/>
  <c r="H51" i="25"/>
  <c r="I51" i="25" s="1"/>
  <c r="G51" i="25"/>
  <c r="F59" i="25" l="1"/>
  <c r="H57" i="25"/>
  <c r="I57" i="25" s="1"/>
  <c r="G57" i="25"/>
  <c r="H59" i="25" l="1"/>
  <c r="I59" i="25" s="1"/>
  <c r="G59" i="25"/>
  <c r="F60" i="25"/>
  <c r="H60" i="25" l="1"/>
  <c r="I60" i="25" s="1"/>
  <c r="F61" i="25"/>
  <c r="G60" i="25"/>
  <c r="H61" i="25" l="1"/>
  <c r="I61" i="25" s="1"/>
  <c r="F62" i="25"/>
  <c r="G61" i="25"/>
  <c r="G62" i="25" l="1"/>
  <c r="F63" i="25"/>
  <c r="H62" i="25"/>
  <c r="I62" i="25" s="1"/>
  <c r="F65" i="25" l="1"/>
  <c r="H63" i="25"/>
  <c r="I63" i="25" s="1"/>
  <c r="G63" i="25"/>
  <c r="F66" i="25" l="1"/>
  <c r="G65" i="25"/>
  <c r="H65" i="25"/>
  <c r="I65" i="25" s="1"/>
  <c r="F67" i="25" l="1"/>
  <c r="G66" i="25"/>
  <c r="H66" i="25"/>
  <c r="I66" i="25" s="1"/>
  <c r="H67" i="25" l="1"/>
  <c r="I67" i="25" s="1"/>
  <c r="F68" i="25"/>
  <c r="G67" i="25"/>
  <c r="H68" i="25" l="1"/>
  <c r="I68" i="25" s="1"/>
  <c r="F69" i="25"/>
  <c r="G68" i="25"/>
  <c r="G69" i="25" l="1"/>
  <c r="F71" i="25"/>
  <c r="H69" i="25"/>
  <c r="I69" i="25" s="1"/>
  <c r="H71" i="25" l="1"/>
  <c r="I71" i="25" s="1"/>
  <c r="G71" i="25"/>
  <c r="F72" i="25"/>
  <c r="F73" i="25" l="1"/>
  <c r="G72" i="25"/>
  <c r="H72" i="25"/>
  <c r="I72" i="25" s="1"/>
  <c r="H73" i="25" l="1"/>
  <c r="I73" i="25" s="1"/>
  <c r="G73" i="25"/>
  <c r="F74" i="25"/>
  <c r="H74" i="25" l="1"/>
  <c r="I74" i="25" s="1"/>
  <c r="F75" i="25"/>
  <c r="G74" i="25"/>
  <c r="G75" i="25" l="1"/>
  <c r="F77" i="25"/>
  <c r="H75" i="25"/>
  <c r="I75" i="25" s="1"/>
  <c r="F83" i="25" l="1"/>
  <c r="G77" i="25"/>
  <c r="F78" i="25"/>
  <c r="H77" i="25"/>
  <c r="I77" i="25" s="1"/>
  <c r="F84" i="25" l="1"/>
  <c r="H78" i="25"/>
  <c r="I78" i="25" s="1"/>
  <c r="F79" i="25"/>
  <c r="G78" i="25"/>
  <c r="F89" i="25"/>
  <c r="H83" i="25"/>
  <c r="I83" i="25" s="1"/>
  <c r="G83" i="25"/>
  <c r="H79" i="25" l="1"/>
  <c r="I79" i="25" s="1"/>
  <c r="F85" i="25"/>
  <c r="F80" i="25"/>
  <c r="G79" i="25"/>
  <c r="F95" i="25"/>
  <c r="G89" i="25"/>
  <c r="H89" i="25"/>
  <c r="I89" i="25" s="1"/>
  <c r="G84" i="25"/>
  <c r="H84" i="25"/>
  <c r="I84" i="25" s="1"/>
  <c r="F90" i="25"/>
  <c r="H95" i="25" l="1"/>
  <c r="I95" i="25" s="1"/>
  <c r="G95" i="25"/>
  <c r="F96" i="25"/>
  <c r="F81" i="25"/>
  <c r="G80" i="25"/>
  <c r="F86" i="25"/>
  <c r="H80" i="25"/>
  <c r="I80" i="25" s="1"/>
  <c r="H90" i="25"/>
  <c r="I90" i="25" s="1"/>
  <c r="G90" i="25"/>
  <c r="G85" i="25"/>
  <c r="H85" i="25"/>
  <c r="I85" i="25" s="1"/>
  <c r="F91" i="25"/>
  <c r="F92" i="25" l="1"/>
  <c r="H86" i="25"/>
  <c r="I86" i="25" s="1"/>
  <c r="G86" i="25"/>
  <c r="G91" i="25"/>
  <c r="H91" i="25"/>
  <c r="I91" i="25" s="1"/>
  <c r="F87" i="25"/>
  <c r="H81" i="25"/>
  <c r="I81" i="25" s="1"/>
  <c r="G81" i="25"/>
  <c r="F97" i="25"/>
  <c r="G96" i="25"/>
  <c r="H96" i="25"/>
  <c r="I96" i="25" s="1"/>
  <c r="H92" i="25" l="1"/>
  <c r="I92" i="25" s="1"/>
  <c r="G92" i="25"/>
  <c r="H97" i="25"/>
  <c r="I97" i="25" s="1"/>
  <c r="F98" i="25"/>
  <c r="G97" i="25"/>
  <c r="H87" i="25"/>
  <c r="I87" i="25" s="1"/>
  <c r="F93" i="25"/>
  <c r="G87" i="25"/>
  <c r="F99" i="25" l="1"/>
  <c r="G98" i="25"/>
  <c r="H98" i="25"/>
  <c r="I98" i="25" s="1"/>
  <c r="H93" i="25"/>
  <c r="I93" i="25" s="1"/>
  <c r="G93" i="25"/>
  <c r="H99" i="25" l="1"/>
  <c r="I99" i="25" s="1"/>
  <c r="G99" i="25"/>
  <c r="F101" i="25"/>
  <c r="H101" i="25" l="1"/>
  <c r="I101" i="25" s="1"/>
  <c r="G101" i="25"/>
  <c r="F102" i="25"/>
  <c r="H102" i="25" l="1"/>
  <c r="I102" i="25" s="1"/>
  <c r="G102" i="25"/>
  <c r="F103" i="25"/>
  <c r="H103" i="25" l="1"/>
  <c r="I103" i="25" s="1"/>
  <c r="F104" i="25"/>
  <c r="G103" i="25"/>
  <c r="F105" i="25" l="1"/>
  <c r="G104" i="25"/>
  <c r="H104" i="25"/>
  <c r="I104" i="25" s="1"/>
  <c r="H105" i="25" l="1"/>
  <c r="I105" i="25" s="1"/>
  <c r="G105" i="25"/>
  <c r="F107" i="25"/>
  <c r="G107" i="25" l="1"/>
  <c r="H107" i="25"/>
  <c r="I107" i="25" s="1"/>
  <c r="F108" i="25"/>
  <c r="H108" i="25" l="1"/>
  <c r="I108" i="25" s="1"/>
  <c r="G108" i="25"/>
  <c r="F109" i="25"/>
  <c r="H109" i="25" l="1"/>
  <c r="I109" i="25" s="1"/>
  <c r="F110" i="25"/>
  <c r="G109" i="25"/>
  <c r="G110" i="25" l="1"/>
  <c r="F111" i="25"/>
  <c r="H110" i="25"/>
  <c r="I110" i="25" s="1"/>
  <c r="F113" i="25" l="1"/>
  <c r="H111" i="25"/>
  <c r="I111" i="25" s="1"/>
  <c r="G111" i="25"/>
  <c r="F114" i="25" l="1"/>
  <c r="G113" i="25"/>
  <c r="H113" i="25"/>
  <c r="I113" i="25" s="1"/>
  <c r="H114" i="25" l="1"/>
  <c r="I114" i="25" s="1"/>
  <c r="G114" i="25"/>
  <c r="F115" i="25"/>
  <c r="G115" i="25" l="1"/>
  <c r="F116" i="25"/>
  <c r="H115" i="25"/>
  <c r="I115" i="25" s="1"/>
  <c r="H116" i="25" l="1"/>
  <c r="I116" i="25" s="1"/>
  <c r="F117" i="25"/>
  <c r="G116" i="25"/>
  <c r="H117" i="25" l="1"/>
  <c r="I117" i="25" s="1"/>
  <c r="F119" i="25"/>
  <c r="G117" i="25"/>
  <c r="H119" i="25" l="1"/>
  <c r="I119" i="25" s="1"/>
  <c r="G119" i="25"/>
  <c r="F120" i="25"/>
  <c r="F125" i="25"/>
  <c r="H120" i="25" l="1"/>
  <c r="I120" i="25" s="1"/>
  <c r="G120" i="25"/>
  <c r="F121" i="25"/>
  <c r="F126" i="25"/>
  <c r="H125" i="25"/>
  <c r="I125" i="25" s="1"/>
  <c r="G125" i="25"/>
  <c r="H126" i="25" l="1"/>
  <c r="I126" i="25" s="1"/>
  <c r="G126" i="25"/>
  <c r="H121" i="25"/>
  <c r="I121" i="25" s="1"/>
  <c r="F122" i="25"/>
  <c r="G121" i="25"/>
  <c r="H122" i="25" l="1"/>
  <c r="I122" i="25" s="1"/>
  <c r="G122" i="25"/>
  <c r="F123" i="25"/>
  <c r="H123" i="25" l="1"/>
  <c r="I123" i="25" s="1"/>
  <c r="F127" i="25"/>
  <c r="G123" i="25"/>
  <c r="H127" i="25" l="1"/>
  <c r="I127" i="25" s="1"/>
  <c r="F128" i="25"/>
  <c r="G127" i="25"/>
  <c r="H128" i="25" l="1"/>
  <c r="I128" i="25" s="1"/>
  <c r="G128" i="25"/>
  <c r="F129" i="25"/>
  <c r="H129" i="25" l="1"/>
  <c r="I129" i="25" s="1"/>
  <c r="G129" i="25"/>
  <c r="F131" i="25"/>
  <c r="H131" i="25" l="1"/>
  <c r="I131" i="25" s="1"/>
  <c r="F132" i="25"/>
  <c r="G131" i="25"/>
  <c r="H132" i="25" l="1"/>
  <c r="I132" i="25" s="1"/>
  <c r="F133" i="25"/>
  <c r="G132" i="25"/>
  <c r="H133" i="25" l="1"/>
  <c r="I133" i="25" s="1"/>
  <c r="G133" i="25"/>
  <c r="F134" i="25"/>
  <c r="H134" i="25" l="1"/>
  <c r="I134" i="25" s="1"/>
  <c r="F135" i="25"/>
  <c r="G134" i="25"/>
  <c r="H135" i="25" l="1"/>
  <c r="I135" i="25" s="1"/>
  <c r="F137" i="25"/>
  <c r="G135" i="25"/>
  <c r="H137" i="25" l="1"/>
  <c r="I137" i="25" s="1"/>
  <c r="F138" i="25"/>
  <c r="G137" i="25"/>
  <c r="H138" i="25" l="1"/>
  <c r="I138" i="25" s="1"/>
  <c r="G138" i="25"/>
  <c r="F139" i="25"/>
  <c r="H139" i="25" l="1"/>
  <c r="I139" i="25" s="1"/>
  <c r="G139" i="25"/>
  <c r="F140" i="25"/>
  <c r="H140" i="25" l="1"/>
  <c r="I140" i="25" s="1"/>
  <c r="G140" i="25"/>
  <c r="F141" i="25"/>
  <c r="H141" i="25" l="1"/>
  <c r="I141" i="25" s="1"/>
  <c r="F143" i="25"/>
  <c r="G141" i="25"/>
  <c r="H143" i="25" l="1"/>
  <c r="I143" i="25" s="1"/>
  <c r="F144" i="25"/>
  <c r="G143" i="25"/>
  <c r="H144" i="25" l="1"/>
  <c r="I144" i="25" s="1"/>
  <c r="G144" i="25"/>
  <c r="F145" i="25"/>
  <c r="H145" i="25" l="1"/>
  <c r="I145" i="25" s="1"/>
  <c r="F146" i="25"/>
  <c r="G145" i="25"/>
  <c r="H146" i="25" l="1"/>
  <c r="I146" i="25" s="1"/>
  <c r="F147" i="25"/>
  <c r="G146" i="25"/>
  <c r="H147" i="25" l="1"/>
  <c r="I147" i="25" s="1"/>
  <c r="G147" i="25"/>
  <c r="F149" i="25"/>
  <c r="H149" i="25" l="1"/>
  <c r="I149" i="25" s="1"/>
  <c r="G149" i="25"/>
  <c r="F150" i="25"/>
  <c r="F155" i="25"/>
  <c r="H150" i="25" l="1"/>
  <c r="I150" i="25" s="1"/>
  <c r="F156" i="25"/>
  <c r="G150" i="25"/>
  <c r="F151" i="25"/>
  <c r="H155" i="25"/>
  <c r="I155" i="25" s="1"/>
  <c r="F161" i="25"/>
  <c r="G155" i="25"/>
  <c r="H151" i="25" l="1"/>
  <c r="I151" i="25" s="1"/>
  <c r="F157" i="25"/>
  <c r="F152" i="25"/>
  <c r="G151" i="25"/>
  <c r="H161" i="25"/>
  <c r="I161" i="25" s="1"/>
  <c r="F167" i="25"/>
  <c r="G161" i="25"/>
  <c r="H156" i="25"/>
  <c r="I156" i="25" s="1"/>
  <c r="G156" i="25"/>
  <c r="F162" i="25"/>
  <c r="H167" i="25" l="1"/>
  <c r="I167" i="25" s="1"/>
  <c r="G167" i="25"/>
  <c r="F168" i="25"/>
  <c r="H152" i="25"/>
  <c r="I152" i="25" s="1"/>
  <c r="F158" i="25"/>
  <c r="G152" i="25"/>
  <c r="F153" i="25"/>
  <c r="H162" i="25"/>
  <c r="I162" i="25" s="1"/>
  <c r="G162" i="25"/>
  <c r="H157" i="25"/>
  <c r="I157" i="25" s="1"/>
  <c r="G157" i="25"/>
  <c r="F163" i="25"/>
  <c r="H153" i="25" l="1"/>
  <c r="I153" i="25" s="1"/>
  <c r="F159" i="25"/>
  <c r="G153" i="25"/>
  <c r="H158" i="25"/>
  <c r="I158" i="25" s="1"/>
  <c r="G158" i="25"/>
  <c r="F164" i="25"/>
  <c r="H163" i="25"/>
  <c r="I163" i="25" s="1"/>
  <c r="G163" i="25"/>
  <c r="H168" i="25"/>
  <c r="I168" i="25" s="1"/>
  <c r="G168" i="25"/>
  <c r="F169" i="25"/>
  <c r="H169" i="25" l="1"/>
  <c r="I169" i="25" s="1"/>
  <c r="F170" i="25"/>
  <c r="G169" i="25"/>
  <c r="H164" i="25"/>
  <c r="I164" i="25" s="1"/>
  <c r="G164" i="25"/>
  <c r="H159" i="25"/>
  <c r="I159" i="25" s="1"/>
  <c r="F165" i="25"/>
  <c r="G159" i="25"/>
  <c r="H165" i="25" l="1"/>
  <c r="I165" i="25" s="1"/>
  <c r="G165" i="25"/>
  <c r="H170" i="25"/>
  <c r="I170" i="25" s="1"/>
  <c r="F171" i="25"/>
  <c r="G170" i="25"/>
  <c r="H171" i="25" l="1"/>
  <c r="I171" i="25" s="1"/>
  <c r="G171" i="25"/>
  <c r="F173" i="25"/>
  <c r="H173" i="25" l="1"/>
  <c r="I173" i="25" s="1"/>
  <c r="F175" i="25"/>
  <c r="F174" i="25"/>
  <c r="G173" i="25"/>
  <c r="H174" i="25" l="1"/>
  <c r="I174" i="25" s="1"/>
  <c r="G174" i="25"/>
  <c r="H175" i="25"/>
  <c r="I175" i="25" s="1"/>
  <c r="F176" i="25"/>
  <c r="G175" i="25"/>
  <c r="H176" i="25" l="1"/>
  <c r="I176" i="25" s="1"/>
  <c r="G176" i="25"/>
  <c r="F177" i="25"/>
  <c r="H177" i="25" l="1"/>
  <c r="I177" i="25" s="1"/>
  <c r="G177" i="25"/>
  <c r="F179" i="25"/>
  <c r="G179" i="25" l="1"/>
  <c r="F180" i="25"/>
  <c r="F181" i="25" l="1"/>
  <c r="G180" i="25"/>
  <c r="G181" i="25" l="1"/>
  <c r="F182" i="25"/>
  <c r="F183" i="25" l="1"/>
  <c r="G182" i="25"/>
  <c r="F185" i="25" l="1"/>
  <c r="G183" i="25"/>
  <c r="F186" i="25" l="1"/>
  <c r="G185" i="25"/>
  <c r="G186" i="25" l="1"/>
  <c r="F187" i="25"/>
  <c r="F188" i="25" l="1"/>
  <c r="G187" i="25"/>
  <c r="F189" i="25" l="1"/>
  <c r="G188" i="25"/>
  <c r="G189" i="25" l="1"/>
  <c r="F5" i="26"/>
  <c r="H5" i="26" l="1"/>
  <c r="I5" i="26" s="1"/>
  <c r="F6" i="26"/>
  <c r="G5" i="26"/>
  <c r="F7" i="26" l="1"/>
  <c r="G6" i="26"/>
  <c r="H6" i="26"/>
  <c r="I6" i="26" s="1"/>
  <c r="H7" i="26" l="1"/>
  <c r="I7" i="26" s="1"/>
  <c r="F8" i="26"/>
  <c r="G7" i="26"/>
  <c r="G8" i="26" l="1"/>
  <c r="F9" i="26"/>
  <c r="H8" i="26"/>
  <c r="I8" i="26" s="1"/>
  <c r="F11" i="26" l="1"/>
  <c r="H9" i="26"/>
  <c r="I9" i="26" s="1"/>
  <c r="G9" i="26"/>
  <c r="G11" i="26" l="1"/>
  <c r="F12" i="26"/>
  <c r="H11" i="26"/>
  <c r="I11" i="26" s="1"/>
  <c r="H12" i="26" l="1"/>
  <c r="I12" i="26" s="1"/>
  <c r="G12" i="26"/>
  <c r="F13" i="26"/>
  <c r="H13" i="26" l="1"/>
  <c r="I13" i="26" s="1"/>
  <c r="F14" i="26"/>
  <c r="G13" i="26"/>
  <c r="F15" i="26" l="1"/>
  <c r="G14" i="26"/>
  <c r="H14" i="26"/>
  <c r="I14" i="26" s="1"/>
  <c r="F17" i="26" l="1"/>
  <c r="H15" i="26"/>
  <c r="I15" i="26" s="1"/>
  <c r="G15" i="26"/>
  <c r="H17" i="26" l="1"/>
  <c r="I17" i="26" s="1"/>
  <c r="F18" i="26"/>
  <c r="G17" i="26"/>
  <c r="F19" i="26" l="1"/>
  <c r="G18" i="26"/>
  <c r="H18" i="26"/>
  <c r="I18" i="26" s="1"/>
  <c r="G19" i="26" l="1"/>
  <c r="F20" i="26"/>
  <c r="H19" i="26"/>
  <c r="I19" i="26" s="1"/>
  <c r="H20" i="26" l="1"/>
  <c r="I20" i="26" s="1"/>
  <c r="G20" i="26"/>
  <c r="F21" i="26"/>
  <c r="H21" i="26" l="1"/>
  <c r="I21" i="26" s="1"/>
  <c r="F23" i="26"/>
  <c r="G21" i="26"/>
  <c r="G23" i="26" l="1"/>
  <c r="F24" i="26"/>
  <c r="H23" i="26"/>
  <c r="I23" i="26" s="1"/>
  <c r="F25" i="26" l="1"/>
  <c r="G24" i="26"/>
  <c r="H24" i="26"/>
  <c r="I24" i="26" s="1"/>
  <c r="F26" i="26" l="1"/>
  <c r="H25" i="26"/>
  <c r="I25" i="26" s="1"/>
  <c r="G25" i="26"/>
  <c r="H26" i="26" l="1"/>
  <c r="I26" i="26" s="1"/>
  <c r="G26" i="26"/>
  <c r="F27" i="26"/>
  <c r="F29" i="26" l="1"/>
  <c r="H27" i="26"/>
  <c r="I27" i="26" s="1"/>
  <c r="G27" i="26"/>
  <c r="H29" i="26" l="1"/>
  <c r="I29" i="26" s="1"/>
  <c r="F30" i="26"/>
  <c r="G29" i="26"/>
  <c r="F31" i="26" l="1"/>
  <c r="G30" i="26"/>
  <c r="H30" i="26"/>
  <c r="I30" i="26" s="1"/>
  <c r="F32" i="26" l="1"/>
  <c r="G31" i="26"/>
  <c r="H31" i="26"/>
  <c r="I31" i="26" s="1"/>
  <c r="H32" i="26" l="1"/>
  <c r="I32" i="26" s="1"/>
  <c r="F33" i="26"/>
  <c r="G32" i="26"/>
  <c r="F35" i="26" l="1"/>
  <c r="H33" i="26"/>
  <c r="I33" i="26" s="1"/>
  <c r="G33" i="26"/>
  <c r="H35" i="26" l="1"/>
  <c r="I35" i="26" s="1"/>
  <c r="F36" i="26"/>
  <c r="G35" i="26"/>
  <c r="F37" i="26" l="1"/>
  <c r="G36" i="26"/>
  <c r="H36" i="26"/>
  <c r="I36" i="26" s="1"/>
  <c r="F38" i="26" l="1"/>
  <c r="G37" i="26"/>
  <c r="H37" i="26"/>
  <c r="I37" i="26" s="1"/>
  <c r="H38" i="26" l="1"/>
  <c r="I38" i="26" s="1"/>
  <c r="F39" i="26"/>
  <c r="G38" i="26"/>
  <c r="F41" i="26" l="1"/>
  <c r="G39" i="26"/>
  <c r="H39" i="26"/>
  <c r="I39" i="26" s="1"/>
  <c r="G41" i="26" l="1"/>
  <c r="F47" i="26"/>
  <c r="F42" i="26"/>
  <c r="H41" i="26"/>
  <c r="I41" i="26" s="1"/>
  <c r="G42" i="26" l="1"/>
  <c r="F43" i="26"/>
  <c r="F48" i="26"/>
  <c r="H42" i="26"/>
  <c r="I42" i="26" s="1"/>
  <c r="H47" i="26"/>
  <c r="I47" i="26" s="1"/>
  <c r="F53" i="26"/>
  <c r="G47" i="26"/>
  <c r="H53" i="26" l="1"/>
  <c r="I53" i="26" s="1"/>
  <c r="G53" i="26"/>
  <c r="F54" i="26"/>
  <c r="G48" i="26"/>
  <c r="H48" i="26"/>
  <c r="I48" i="26" s="1"/>
  <c r="F49" i="26"/>
  <c r="G43" i="26"/>
  <c r="F44" i="26"/>
  <c r="H43" i="26"/>
  <c r="I43" i="26" s="1"/>
  <c r="G44" i="26" l="1"/>
  <c r="F50" i="26"/>
  <c r="H44" i="26"/>
  <c r="I44" i="26" s="1"/>
  <c r="F45" i="26"/>
  <c r="G49" i="26"/>
  <c r="H49" i="26"/>
  <c r="I49" i="26" s="1"/>
  <c r="H54" i="26"/>
  <c r="I54" i="26" s="1"/>
  <c r="G54" i="26"/>
  <c r="F55" i="26"/>
  <c r="G45" i="26" l="1"/>
  <c r="F51" i="26"/>
  <c r="H45" i="26"/>
  <c r="I45" i="26" s="1"/>
  <c r="H50" i="26"/>
  <c r="I50" i="26" s="1"/>
  <c r="G50" i="26"/>
  <c r="H55" i="26"/>
  <c r="I55" i="26" s="1"/>
  <c r="G55" i="26"/>
  <c r="F56" i="26"/>
  <c r="F57" i="26" l="1"/>
  <c r="G56" i="26"/>
  <c r="H56" i="26"/>
  <c r="I56" i="26" s="1"/>
  <c r="H51" i="26"/>
  <c r="I51" i="26" s="1"/>
  <c r="G51" i="26"/>
  <c r="F59" i="26" l="1"/>
  <c r="H57" i="26"/>
  <c r="I57" i="26" s="1"/>
  <c r="G57" i="26"/>
  <c r="H59" i="26" l="1"/>
  <c r="I59" i="26" s="1"/>
  <c r="G59" i="26"/>
  <c r="F60" i="26"/>
  <c r="F61" i="26" l="1"/>
  <c r="G60" i="26"/>
  <c r="H60" i="26"/>
  <c r="I60" i="26" s="1"/>
  <c r="H61" i="26" l="1"/>
  <c r="I61" i="26" s="1"/>
  <c r="G61" i="26"/>
  <c r="F62" i="26"/>
  <c r="H62" i="26" l="1"/>
  <c r="I62" i="26" s="1"/>
  <c r="G62" i="26"/>
  <c r="F63" i="26"/>
  <c r="F65" i="26" l="1"/>
  <c r="H63" i="26"/>
  <c r="I63" i="26" s="1"/>
  <c r="G63" i="26"/>
  <c r="H65" i="26" l="1"/>
  <c r="I65" i="26" s="1"/>
  <c r="G65" i="26"/>
  <c r="F66" i="26"/>
  <c r="H66" i="26" l="1"/>
  <c r="I66" i="26" s="1"/>
  <c r="F67" i="26"/>
  <c r="G66" i="26"/>
  <c r="F68" i="26" l="1"/>
  <c r="G67" i="26"/>
  <c r="H67" i="26"/>
  <c r="I67" i="26" s="1"/>
  <c r="H68" i="26" l="1"/>
  <c r="I68" i="26" s="1"/>
  <c r="G68" i="26"/>
  <c r="F69" i="26"/>
  <c r="F71" i="26" l="1"/>
  <c r="G69" i="26"/>
  <c r="H69" i="26"/>
  <c r="I69" i="26" s="1"/>
  <c r="H71" i="26" l="1"/>
  <c r="I71" i="26" s="1"/>
  <c r="G71" i="26"/>
  <c r="F72" i="26"/>
  <c r="F73" i="26" l="1"/>
  <c r="G72" i="26"/>
  <c r="H72" i="26"/>
  <c r="I72" i="26" s="1"/>
  <c r="H73" i="26" l="1"/>
  <c r="I73" i="26" s="1"/>
  <c r="G73" i="26"/>
  <c r="F74" i="26"/>
  <c r="F75" i="26" l="1"/>
  <c r="G74" i="26"/>
  <c r="H74" i="26"/>
  <c r="I74" i="26" s="1"/>
  <c r="H75" i="26" l="1"/>
  <c r="I75" i="26" s="1"/>
  <c r="F77" i="26"/>
  <c r="G75" i="26"/>
  <c r="F83" i="26" l="1"/>
  <c r="H77" i="26"/>
  <c r="I77" i="26" s="1"/>
  <c r="F78" i="26"/>
  <c r="G77" i="26"/>
  <c r="G78" i="26" l="1"/>
  <c r="F79" i="26"/>
  <c r="F84" i="26"/>
  <c r="H78" i="26"/>
  <c r="I78" i="26" s="1"/>
  <c r="F89" i="26"/>
  <c r="H83" i="26"/>
  <c r="I83" i="26" s="1"/>
  <c r="G83" i="26"/>
  <c r="G89" i="26" l="1"/>
  <c r="F95" i="26"/>
  <c r="H89" i="26"/>
  <c r="I89" i="26" s="1"/>
  <c r="H79" i="26"/>
  <c r="I79" i="26" s="1"/>
  <c r="G79" i="26"/>
  <c r="F80" i="26"/>
  <c r="F85" i="26"/>
  <c r="F90" i="26"/>
  <c r="G84" i="26"/>
  <c r="H84" i="26"/>
  <c r="I84" i="26" s="1"/>
  <c r="H90" i="26" l="1"/>
  <c r="I90" i="26" s="1"/>
  <c r="G90" i="26"/>
  <c r="H85" i="26"/>
  <c r="I85" i="26" s="1"/>
  <c r="G85" i="26"/>
  <c r="F91" i="26"/>
  <c r="F81" i="26"/>
  <c r="G80" i="26"/>
  <c r="H80" i="26"/>
  <c r="I80" i="26" s="1"/>
  <c r="F86" i="26"/>
  <c r="H95" i="26"/>
  <c r="I95" i="26" s="1"/>
  <c r="F96" i="26"/>
  <c r="G95" i="26"/>
  <c r="F97" i="26" l="1"/>
  <c r="G96" i="26"/>
  <c r="H96" i="26"/>
  <c r="I96" i="26" s="1"/>
  <c r="H81" i="26"/>
  <c r="I81" i="26" s="1"/>
  <c r="G81" i="26"/>
  <c r="F87" i="26"/>
  <c r="H91" i="26"/>
  <c r="I91" i="26" s="1"/>
  <c r="G91" i="26"/>
  <c r="G86" i="26"/>
  <c r="H86" i="26"/>
  <c r="I86" i="26" s="1"/>
  <c r="F92" i="26"/>
  <c r="H87" i="26" l="1"/>
  <c r="I87" i="26" s="1"/>
  <c r="F93" i="26"/>
  <c r="G87" i="26"/>
  <c r="H92" i="26"/>
  <c r="I92" i="26" s="1"/>
  <c r="G92" i="26"/>
  <c r="F98" i="26"/>
  <c r="G97" i="26"/>
  <c r="H97" i="26"/>
  <c r="I97" i="26" s="1"/>
  <c r="F99" i="26" l="1"/>
  <c r="H98" i="26"/>
  <c r="I98" i="26" s="1"/>
  <c r="G98" i="26"/>
  <c r="G93" i="26"/>
  <c r="H93" i="26"/>
  <c r="I93" i="26" s="1"/>
  <c r="F101" i="26" l="1"/>
  <c r="H99" i="26"/>
  <c r="I99" i="26" s="1"/>
  <c r="G99" i="26"/>
  <c r="F102" i="26" l="1"/>
  <c r="H101" i="26"/>
  <c r="I101" i="26" s="1"/>
  <c r="G101" i="26"/>
  <c r="H102" i="26" l="1"/>
  <c r="I102" i="26" s="1"/>
  <c r="F103" i="26"/>
  <c r="G102" i="26"/>
  <c r="H103" i="26" l="1"/>
  <c r="I103" i="26" s="1"/>
  <c r="F104" i="26"/>
  <c r="G103" i="26"/>
  <c r="F105" i="26" l="1"/>
  <c r="G104" i="26"/>
  <c r="H104" i="26"/>
  <c r="I104" i="26" s="1"/>
  <c r="H105" i="26" l="1"/>
  <c r="I105" i="26" s="1"/>
  <c r="F107" i="26"/>
  <c r="G105" i="26"/>
  <c r="H107" i="26" l="1"/>
  <c r="I107" i="26" s="1"/>
  <c r="F108" i="26"/>
  <c r="G107" i="26"/>
  <c r="F109" i="26" l="1"/>
  <c r="G108" i="26"/>
  <c r="H108" i="26"/>
  <c r="I108" i="26" s="1"/>
  <c r="G109" i="26" l="1"/>
  <c r="H109" i="26"/>
  <c r="I109" i="26" s="1"/>
  <c r="F110" i="26"/>
  <c r="H110" i="26" l="1"/>
  <c r="I110" i="26" s="1"/>
  <c r="G110" i="26"/>
  <c r="F111" i="26"/>
  <c r="F113" i="26" l="1"/>
  <c r="H111" i="26"/>
  <c r="I111" i="26" s="1"/>
  <c r="G111" i="26"/>
  <c r="H113" i="26" l="1"/>
  <c r="I113" i="26" s="1"/>
  <c r="F114" i="26"/>
  <c r="G113" i="26"/>
  <c r="H114" i="26" l="1"/>
  <c r="I114" i="26" s="1"/>
  <c r="F115" i="26"/>
  <c r="G114" i="26"/>
  <c r="F116" i="26" l="1"/>
  <c r="G115" i="26"/>
  <c r="H115" i="26"/>
  <c r="I115" i="26" s="1"/>
  <c r="F117" i="26" l="1"/>
  <c r="H116" i="26"/>
  <c r="I116" i="26" s="1"/>
  <c r="G116" i="26"/>
  <c r="F119" i="26" l="1"/>
  <c r="G117" i="26"/>
  <c r="H117" i="26"/>
  <c r="I117" i="26" s="1"/>
  <c r="F125" i="26" l="1"/>
  <c r="F120" i="26"/>
  <c r="G119" i="26"/>
  <c r="H119" i="26"/>
  <c r="I119" i="26" s="1"/>
  <c r="F126" i="26" l="1"/>
  <c r="F121" i="26"/>
  <c r="H120" i="26"/>
  <c r="I120" i="26" s="1"/>
  <c r="G120" i="26"/>
  <c r="H125" i="26"/>
  <c r="I125" i="26" s="1"/>
  <c r="G125" i="26"/>
  <c r="F122" i="26" l="1"/>
  <c r="G121" i="26"/>
  <c r="H121" i="26"/>
  <c r="I121" i="26" s="1"/>
  <c r="G126" i="26"/>
  <c r="H126" i="26"/>
  <c r="I126" i="26" s="1"/>
  <c r="F123" i="26" l="1"/>
  <c r="G122" i="26"/>
  <c r="H122" i="26"/>
  <c r="I122" i="26" s="1"/>
  <c r="F127" i="26" l="1"/>
  <c r="H123" i="26"/>
  <c r="I123" i="26" s="1"/>
  <c r="G123" i="26"/>
  <c r="F128" i="26" l="1"/>
  <c r="H127" i="26"/>
  <c r="I127" i="26" s="1"/>
  <c r="G127" i="26"/>
  <c r="F129" i="26" l="1"/>
  <c r="H128" i="26"/>
  <c r="I128" i="26" s="1"/>
  <c r="G128" i="26"/>
  <c r="F131" i="26" l="1"/>
  <c r="H129" i="26"/>
  <c r="I129" i="26" s="1"/>
  <c r="G129" i="26"/>
  <c r="F132" i="26" l="1"/>
  <c r="H131" i="26"/>
  <c r="I131" i="26" s="1"/>
  <c r="G131" i="26"/>
  <c r="F133" i="26" l="1"/>
  <c r="H132" i="26"/>
  <c r="I132" i="26" s="1"/>
  <c r="G132" i="26"/>
  <c r="F134" i="26" l="1"/>
  <c r="G133" i="26"/>
  <c r="H133" i="26"/>
  <c r="I133" i="26" s="1"/>
  <c r="F135" i="26" l="1"/>
  <c r="H134" i="26"/>
  <c r="I134" i="26" s="1"/>
  <c r="G134" i="26"/>
  <c r="F137" i="26" l="1"/>
  <c r="H135" i="26"/>
  <c r="I135" i="26" s="1"/>
  <c r="G135" i="26"/>
  <c r="F138" i="26" l="1"/>
  <c r="H137" i="26"/>
  <c r="I137" i="26" s="1"/>
  <c r="G137" i="26"/>
  <c r="F139" i="26" l="1"/>
  <c r="H138" i="26"/>
  <c r="I138" i="26" s="1"/>
  <c r="G138" i="26"/>
  <c r="F140" i="26" l="1"/>
  <c r="H139" i="26"/>
  <c r="I139" i="26" s="1"/>
  <c r="G139" i="26"/>
  <c r="F141" i="26" l="1"/>
  <c r="H140" i="26"/>
  <c r="I140" i="26" s="1"/>
  <c r="G140" i="26"/>
  <c r="H141" i="26" l="1"/>
  <c r="I141" i="26" s="1"/>
  <c r="F143" i="26"/>
  <c r="G141" i="26"/>
  <c r="H143" i="26" l="1"/>
  <c r="I143" i="26" s="1"/>
  <c r="G143" i="26"/>
  <c r="F144" i="26"/>
  <c r="H144" i="26" l="1"/>
  <c r="I144" i="26" s="1"/>
  <c r="G144" i="26"/>
  <c r="F145" i="26"/>
  <c r="H145" i="26" l="1"/>
  <c r="I145" i="26" s="1"/>
  <c r="F146" i="26"/>
  <c r="G145" i="26"/>
  <c r="H146" i="26" l="1"/>
  <c r="I146" i="26" s="1"/>
  <c r="F147" i="26"/>
  <c r="G146" i="26"/>
  <c r="H147" i="26" l="1"/>
  <c r="I147" i="26" s="1"/>
  <c r="G147" i="26"/>
  <c r="F149" i="26"/>
  <c r="H149" i="26" l="1"/>
  <c r="I149" i="26" s="1"/>
  <c r="G149" i="26"/>
  <c r="F150" i="26"/>
  <c r="F155" i="26"/>
  <c r="H155" i="26" l="1"/>
  <c r="I155" i="26" s="1"/>
  <c r="F161" i="26"/>
  <c r="G155" i="26"/>
  <c r="H150" i="26"/>
  <c r="I150" i="26" s="1"/>
  <c r="F156" i="26"/>
  <c r="F151" i="26"/>
  <c r="G150" i="26"/>
  <c r="H156" i="26" l="1"/>
  <c r="I156" i="26" s="1"/>
  <c r="F162" i="26"/>
  <c r="G156" i="26"/>
  <c r="H151" i="26"/>
  <c r="I151" i="26" s="1"/>
  <c r="F157" i="26"/>
  <c r="F152" i="26"/>
  <c r="G151" i="26"/>
  <c r="H161" i="26"/>
  <c r="I161" i="26" s="1"/>
  <c r="F167" i="26"/>
  <c r="G161" i="26"/>
  <c r="H167" i="26" l="1"/>
  <c r="I167" i="26" s="1"/>
  <c r="G167" i="26"/>
  <c r="F168" i="26"/>
  <c r="H152" i="26"/>
  <c r="I152" i="26" s="1"/>
  <c r="G152" i="26"/>
  <c r="F158" i="26"/>
  <c r="F153" i="26"/>
  <c r="H157" i="26"/>
  <c r="I157" i="26" s="1"/>
  <c r="G157" i="26"/>
  <c r="F163" i="26"/>
  <c r="H162" i="26"/>
  <c r="I162" i="26" s="1"/>
  <c r="G162" i="26"/>
  <c r="H153" i="26" l="1"/>
  <c r="I153" i="26" s="1"/>
  <c r="G153" i="26"/>
  <c r="F159" i="26"/>
  <c r="H158" i="26"/>
  <c r="I158" i="26" s="1"/>
  <c r="G158" i="26"/>
  <c r="F164" i="26"/>
  <c r="H168" i="26"/>
  <c r="I168" i="26" s="1"/>
  <c r="G168" i="26"/>
  <c r="F169" i="26"/>
  <c r="H163" i="26"/>
  <c r="I163" i="26" s="1"/>
  <c r="G163" i="26"/>
  <c r="H164" i="26" l="1"/>
  <c r="I164" i="26" s="1"/>
  <c r="G164" i="26"/>
  <c r="H169" i="26"/>
  <c r="I169" i="26" s="1"/>
  <c r="F170" i="26"/>
  <c r="G169" i="26"/>
  <c r="H159" i="26"/>
  <c r="I159" i="26" s="1"/>
  <c r="F165" i="26"/>
  <c r="G159" i="26"/>
  <c r="H170" i="26" l="1"/>
  <c r="I170" i="26" s="1"/>
  <c r="G170" i="26"/>
  <c r="F171" i="26"/>
  <c r="H165" i="26"/>
  <c r="I165" i="26" s="1"/>
  <c r="G165" i="26"/>
  <c r="H171" i="26" l="1"/>
  <c r="I171" i="26" s="1"/>
  <c r="G171" i="26"/>
  <c r="F173" i="26"/>
  <c r="H173" i="26" l="1"/>
  <c r="I173" i="26" s="1"/>
  <c r="F175" i="26"/>
  <c r="F174" i="26"/>
  <c r="G173" i="26"/>
  <c r="H174" i="26" l="1"/>
  <c r="I174" i="26" s="1"/>
  <c r="G174" i="26"/>
  <c r="H175" i="26"/>
  <c r="I175" i="26" s="1"/>
  <c r="F176" i="26"/>
  <c r="G175" i="26"/>
  <c r="H176" i="26" l="1"/>
  <c r="I176" i="26" s="1"/>
  <c r="G176" i="26"/>
  <c r="F177" i="26"/>
  <c r="H177" i="26" l="1"/>
  <c r="I177" i="26" s="1"/>
  <c r="G177" i="26"/>
  <c r="F179" i="26"/>
  <c r="F180" i="26" l="1"/>
  <c r="G179" i="26"/>
  <c r="G180" i="26" l="1"/>
  <c r="F181" i="26"/>
  <c r="G181" i="26" l="1"/>
  <c r="F182" i="26"/>
  <c r="G182" i="26" l="1"/>
  <c r="F183" i="26"/>
  <c r="F5" i="27" l="1"/>
  <c r="G183" i="26"/>
  <c r="H5" i="27" l="1"/>
  <c r="I5" i="27" s="1"/>
  <c r="F6" i="27"/>
  <c r="G5" i="27"/>
  <c r="H6" i="27" l="1"/>
  <c r="I6" i="27" s="1"/>
  <c r="F7" i="27"/>
  <c r="G6" i="27"/>
  <c r="H7" i="27" l="1"/>
  <c r="I7" i="27" s="1"/>
  <c r="F8" i="27"/>
  <c r="G7" i="27"/>
  <c r="H8" i="27" l="1"/>
  <c r="I8" i="27" s="1"/>
  <c r="F9" i="27"/>
  <c r="G8" i="27"/>
  <c r="F11" i="27" l="1"/>
  <c r="G9" i="27"/>
  <c r="H9" i="27"/>
  <c r="I9" i="27" s="1"/>
  <c r="F12" i="27" l="1"/>
  <c r="G11" i="27"/>
  <c r="H11" i="27"/>
  <c r="I11" i="27" s="1"/>
  <c r="F13" i="27" l="1"/>
  <c r="G12" i="27"/>
  <c r="H12" i="27"/>
  <c r="I12" i="27" s="1"/>
  <c r="G13" i="27" l="1"/>
  <c r="F14" i="27"/>
  <c r="H13" i="27"/>
  <c r="I13" i="27" s="1"/>
  <c r="H14" i="27" l="1"/>
  <c r="I14" i="27" s="1"/>
  <c r="G14" i="27"/>
  <c r="F15" i="27"/>
  <c r="F17" i="27" l="1"/>
  <c r="H15" i="27"/>
  <c r="I15" i="27" s="1"/>
  <c r="G15" i="27"/>
  <c r="F18" i="27" l="1"/>
  <c r="H17" i="27"/>
  <c r="I17" i="27" s="1"/>
  <c r="G17" i="27"/>
  <c r="H18" i="27" l="1"/>
  <c r="I18" i="27" s="1"/>
  <c r="F19" i="27"/>
  <c r="G18" i="27"/>
  <c r="F20" i="27" l="1"/>
  <c r="G19" i="27"/>
  <c r="H19" i="27"/>
  <c r="I19" i="27" s="1"/>
  <c r="G20" i="27" l="1"/>
  <c r="F21" i="27"/>
  <c r="H20" i="27"/>
  <c r="I20" i="27" s="1"/>
  <c r="G21" i="27" l="1"/>
  <c r="F23" i="27"/>
  <c r="H21" i="27"/>
  <c r="I21" i="27" s="1"/>
  <c r="F24" i="27" l="1"/>
  <c r="G23" i="27"/>
  <c r="H23" i="27"/>
  <c r="I23" i="27" s="1"/>
  <c r="H24" i="27" l="1"/>
  <c r="I24" i="27" s="1"/>
  <c r="F25" i="27"/>
  <c r="G24" i="27"/>
  <c r="H25" i="27" l="1"/>
  <c r="I25" i="27" s="1"/>
  <c r="G25" i="27"/>
  <c r="F26" i="27"/>
  <c r="H26" i="27" l="1"/>
  <c r="I26" i="27" s="1"/>
  <c r="G26" i="27"/>
  <c r="F27" i="27"/>
  <c r="F29" i="27" l="1"/>
  <c r="G27" i="27"/>
  <c r="H27" i="27"/>
  <c r="I27" i="27" s="1"/>
  <c r="F30" i="27" l="1"/>
  <c r="G29" i="27"/>
  <c r="H29" i="27"/>
  <c r="I29" i="27" s="1"/>
  <c r="F31" i="27" l="1"/>
  <c r="G30" i="27"/>
  <c r="H30" i="27"/>
  <c r="I30" i="27" s="1"/>
  <c r="G31" i="27" l="1"/>
  <c r="F32" i="27"/>
  <c r="H31" i="27"/>
  <c r="I31" i="27" s="1"/>
  <c r="H32" i="27" l="1"/>
  <c r="I32" i="27" s="1"/>
  <c r="G32" i="27"/>
  <c r="F33" i="27"/>
  <c r="F35" i="27" l="1"/>
  <c r="H33" i="27"/>
  <c r="I33" i="27" s="1"/>
  <c r="G33" i="27"/>
  <c r="F36" i="27" l="1"/>
  <c r="H35" i="27"/>
  <c r="I35" i="27" s="1"/>
  <c r="G35" i="27"/>
  <c r="H36" i="27" l="1"/>
  <c r="I36" i="27" s="1"/>
  <c r="F37" i="27"/>
  <c r="G36" i="27"/>
  <c r="F38" i="27" l="1"/>
  <c r="G37" i="27"/>
  <c r="H37" i="27"/>
  <c r="I37" i="27" s="1"/>
  <c r="F39" i="27" l="1"/>
  <c r="G38" i="27"/>
  <c r="H38" i="27"/>
  <c r="I38" i="27" s="1"/>
  <c r="F41" i="27" l="1"/>
  <c r="H39" i="27"/>
  <c r="I39" i="27" s="1"/>
  <c r="G39" i="27"/>
  <c r="F47" i="27" l="1"/>
  <c r="H41" i="27"/>
  <c r="I41" i="27" s="1"/>
  <c r="G41" i="27"/>
  <c r="F42" i="27"/>
  <c r="F53" i="27" l="1"/>
  <c r="G47" i="27"/>
  <c r="H47" i="27"/>
  <c r="I47" i="27" s="1"/>
  <c r="F48" i="27"/>
  <c r="H42" i="27"/>
  <c r="I42" i="27" s="1"/>
  <c r="G42" i="27"/>
  <c r="F43" i="27"/>
  <c r="H53" i="27" l="1"/>
  <c r="I53" i="27" s="1"/>
  <c r="F54" i="27"/>
  <c r="G53" i="27"/>
  <c r="F49" i="27"/>
  <c r="H43" i="27"/>
  <c r="I43" i="27" s="1"/>
  <c r="F44" i="27"/>
  <c r="G43" i="27"/>
  <c r="H48" i="27"/>
  <c r="I48" i="27" s="1"/>
  <c r="G48" i="27"/>
  <c r="F50" i="27" l="1"/>
  <c r="H44" i="27"/>
  <c r="I44" i="27" s="1"/>
  <c r="G44" i="27"/>
  <c r="F45" i="27"/>
  <c r="G49" i="27"/>
  <c r="H49" i="27"/>
  <c r="I49" i="27" s="1"/>
  <c r="H54" i="27"/>
  <c r="I54" i="27" s="1"/>
  <c r="G54" i="27"/>
  <c r="F55" i="27"/>
  <c r="H55" i="27" l="1"/>
  <c r="I55" i="27" s="1"/>
  <c r="G55" i="27"/>
  <c r="F56" i="27"/>
  <c r="H50" i="27"/>
  <c r="I50" i="27" s="1"/>
  <c r="G50" i="27"/>
  <c r="H45" i="27"/>
  <c r="I45" i="27" s="1"/>
  <c r="G45" i="27"/>
  <c r="F51" i="27"/>
  <c r="H56" i="27" l="1"/>
  <c r="I56" i="27" s="1"/>
  <c r="F57" i="27"/>
  <c r="G56" i="27"/>
  <c r="H51" i="27"/>
  <c r="I51" i="27" s="1"/>
  <c r="G51" i="27"/>
  <c r="G57" i="27" l="1"/>
  <c r="F59" i="27"/>
  <c r="H57" i="27"/>
  <c r="I57" i="27" s="1"/>
  <c r="H59" i="27" l="1"/>
  <c r="I59" i="27" s="1"/>
  <c r="F60" i="27"/>
  <c r="G59" i="27"/>
  <c r="F61" i="27" l="1"/>
  <c r="G60" i="27"/>
  <c r="H60" i="27"/>
  <c r="I60" i="27" s="1"/>
  <c r="F62" i="27" l="1"/>
  <c r="G61" i="27"/>
  <c r="H61" i="27"/>
  <c r="I61" i="27" s="1"/>
  <c r="H62" i="27" l="1"/>
  <c r="I62" i="27" s="1"/>
  <c r="G62" i="27"/>
  <c r="F63" i="27"/>
  <c r="F65" i="27" l="1"/>
  <c r="G63" i="27"/>
  <c r="H63" i="27"/>
  <c r="I63" i="27" s="1"/>
  <c r="F66" i="27" l="1"/>
  <c r="G65" i="27"/>
  <c r="H65" i="27"/>
  <c r="I65" i="27" s="1"/>
  <c r="H66" i="27" l="1"/>
  <c r="I66" i="27" s="1"/>
  <c r="F67" i="27"/>
  <c r="G66" i="27"/>
  <c r="H67" i="27" l="1"/>
  <c r="I67" i="27" s="1"/>
  <c r="F68" i="27"/>
  <c r="G67" i="27"/>
  <c r="F69" i="27" l="1"/>
  <c r="G68" i="27"/>
  <c r="H68" i="27"/>
  <c r="I68" i="27" s="1"/>
  <c r="H69" i="27" l="1"/>
  <c r="I69" i="27" s="1"/>
  <c r="G69" i="27"/>
  <c r="F71" i="27"/>
  <c r="H71" i="27" l="1"/>
  <c r="I71" i="27" s="1"/>
  <c r="G71" i="27"/>
  <c r="F72" i="27"/>
  <c r="H72" i="27" l="1"/>
  <c r="I72" i="27" s="1"/>
  <c r="G72" i="27"/>
  <c r="F73" i="27"/>
  <c r="F74" i="27" l="1"/>
  <c r="G73" i="27"/>
  <c r="H73" i="27"/>
  <c r="I73" i="27" s="1"/>
  <c r="H74" i="27" l="1"/>
  <c r="I74" i="27" s="1"/>
  <c r="G74" i="27"/>
  <c r="F75" i="27"/>
  <c r="F77" i="27" l="1"/>
  <c r="H75" i="27"/>
  <c r="I75" i="27" s="1"/>
  <c r="G75" i="27"/>
  <c r="F83" i="27" l="1"/>
  <c r="H77" i="27"/>
  <c r="I77" i="27" s="1"/>
  <c r="F78" i="27"/>
  <c r="G77" i="27"/>
  <c r="H83" i="27" l="1"/>
  <c r="I83" i="27" s="1"/>
  <c r="G83" i="27"/>
  <c r="F89" i="27"/>
  <c r="F84" i="27"/>
  <c r="F79" i="27"/>
  <c r="G78" i="27"/>
  <c r="H78" i="27"/>
  <c r="I78" i="27" s="1"/>
  <c r="F85" i="27" l="1"/>
  <c r="F80" i="27"/>
  <c r="G79" i="27"/>
  <c r="H79" i="27"/>
  <c r="I79" i="27" s="1"/>
  <c r="G84" i="27"/>
  <c r="F90" i="27"/>
  <c r="H84" i="27"/>
  <c r="I84" i="27" s="1"/>
  <c r="G89" i="27"/>
  <c r="F95" i="27"/>
  <c r="H89" i="27"/>
  <c r="I89" i="27" s="1"/>
  <c r="H90" i="27" l="1"/>
  <c r="I90" i="27" s="1"/>
  <c r="G90" i="27"/>
  <c r="H80" i="27"/>
  <c r="I80" i="27" s="1"/>
  <c r="F81" i="27"/>
  <c r="F86" i="27"/>
  <c r="G80" i="27"/>
  <c r="F96" i="27"/>
  <c r="G95" i="27"/>
  <c r="H95" i="27"/>
  <c r="I95" i="27" s="1"/>
  <c r="F91" i="27"/>
  <c r="H85" i="27"/>
  <c r="I85" i="27" s="1"/>
  <c r="G85" i="27"/>
  <c r="G81" i="27" l="1"/>
  <c r="F87" i="27"/>
  <c r="H81" i="27"/>
  <c r="I81" i="27" s="1"/>
  <c r="F92" i="27"/>
  <c r="H86" i="27"/>
  <c r="I86" i="27" s="1"/>
  <c r="G86" i="27"/>
  <c r="H91" i="27"/>
  <c r="I91" i="27" s="1"/>
  <c r="G91" i="27"/>
  <c r="H96" i="27"/>
  <c r="I96" i="27" s="1"/>
  <c r="F97" i="27"/>
  <c r="G96" i="27"/>
  <c r="G92" i="27" l="1"/>
  <c r="H92" i="27"/>
  <c r="I92" i="27" s="1"/>
  <c r="F98" i="27"/>
  <c r="G97" i="27"/>
  <c r="H97" i="27"/>
  <c r="I97" i="27" s="1"/>
  <c r="F93" i="27"/>
  <c r="G87" i="27"/>
  <c r="H87" i="27"/>
  <c r="I87" i="27" s="1"/>
  <c r="H98" i="27" l="1"/>
  <c r="I98" i="27" s="1"/>
  <c r="G98" i="27"/>
  <c r="F99" i="27"/>
  <c r="H93" i="27"/>
  <c r="I93" i="27" s="1"/>
  <c r="G93" i="27"/>
  <c r="F101" i="27" l="1"/>
  <c r="H99" i="27"/>
  <c r="I99" i="27" s="1"/>
  <c r="G99" i="27"/>
  <c r="F102" i="27" l="1"/>
  <c r="H101" i="27"/>
  <c r="I101" i="27" s="1"/>
  <c r="G101" i="27"/>
  <c r="H102" i="27" l="1"/>
  <c r="I102" i="27" s="1"/>
  <c r="F103" i="27"/>
  <c r="G102" i="27"/>
  <c r="H103" i="27" l="1"/>
  <c r="I103" i="27" s="1"/>
  <c r="G103" i="27"/>
  <c r="F104" i="27"/>
  <c r="H104" i="27" l="1"/>
  <c r="I104" i="27" s="1"/>
  <c r="G104" i="27"/>
  <c r="F105" i="27"/>
  <c r="G105" i="27" l="1"/>
  <c r="H105" i="27"/>
  <c r="I105" i="27" s="1"/>
  <c r="F107" i="27"/>
  <c r="H107" i="27" l="1"/>
  <c r="I107" i="27" s="1"/>
  <c r="F108" i="27"/>
  <c r="G107" i="27"/>
  <c r="F109" i="27" l="1"/>
  <c r="G108" i="27"/>
  <c r="H108" i="27"/>
  <c r="I108" i="27" s="1"/>
  <c r="F110" i="27" l="1"/>
  <c r="G109" i="27"/>
  <c r="H109" i="27"/>
  <c r="I109" i="27" s="1"/>
  <c r="H110" i="27" l="1"/>
  <c r="I110" i="27" s="1"/>
  <c r="F111" i="27"/>
  <c r="G110" i="27"/>
  <c r="H111" i="27" l="1"/>
  <c r="I111" i="27" s="1"/>
  <c r="F113" i="27"/>
  <c r="G111" i="27"/>
  <c r="F114" i="27" l="1"/>
  <c r="G113" i="27"/>
  <c r="H113" i="27"/>
  <c r="I113" i="27" s="1"/>
  <c r="H114" i="27" l="1"/>
  <c r="I114" i="27" s="1"/>
  <c r="F115" i="27"/>
  <c r="G114" i="27"/>
  <c r="H115" i="27" l="1"/>
  <c r="I115" i="27" s="1"/>
  <c r="F116" i="27"/>
  <c r="G115" i="27"/>
  <c r="G116" i="27" l="1"/>
  <c r="F117" i="27"/>
  <c r="H116" i="27"/>
  <c r="I116" i="27" s="1"/>
  <c r="G117" i="27" l="1"/>
  <c r="F119" i="27"/>
  <c r="H117" i="27"/>
  <c r="I117" i="27" s="1"/>
  <c r="G119" i="27" l="1"/>
  <c r="F125" i="27"/>
  <c r="F120" i="27"/>
  <c r="H119" i="27"/>
  <c r="I119" i="27" s="1"/>
  <c r="G120" i="27" l="1"/>
  <c r="F126" i="27"/>
  <c r="F121" i="27"/>
  <c r="H120" i="27"/>
  <c r="I120" i="27" s="1"/>
  <c r="G125" i="27"/>
  <c r="H125" i="27"/>
  <c r="I125" i="27" s="1"/>
  <c r="G121" i="27" l="1"/>
  <c r="F122" i="27"/>
  <c r="H121" i="27"/>
  <c r="I121" i="27" s="1"/>
  <c r="G126" i="27"/>
  <c r="H126" i="27"/>
  <c r="I126" i="27" s="1"/>
  <c r="G122" i="27" l="1"/>
  <c r="F123" i="27"/>
  <c r="H122" i="27"/>
  <c r="I122" i="27" s="1"/>
  <c r="G123" i="27" l="1"/>
  <c r="F127" i="27"/>
  <c r="H123" i="27"/>
  <c r="I123" i="27" s="1"/>
  <c r="G127" i="27" l="1"/>
  <c r="F128" i="27"/>
  <c r="H127" i="27"/>
  <c r="I127" i="27" s="1"/>
  <c r="G128" i="27" l="1"/>
  <c r="F129" i="27"/>
  <c r="H128" i="27"/>
  <c r="I128" i="27" s="1"/>
  <c r="G129" i="27" l="1"/>
  <c r="F131" i="27"/>
  <c r="H129" i="27"/>
  <c r="I129" i="27" s="1"/>
  <c r="G131" i="27" l="1"/>
  <c r="F132" i="27"/>
  <c r="H131" i="27"/>
  <c r="I131" i="27" s="1"/>
  <c r="G132" i="27" l="1"/>
  <c r="F133" i="27"/>
  <c r="H132" i="27"/>
  <c r="I132" i="27" s="1"/>
  <c r="G133" i="27" l="1"/>
  <c r="F134" i="27"/>
  <c r="H133" i="27"/>
  <c r="I133" i="27" s="1"/>
  <c r="G134" i="27" l="1"/>
  <c r="F135" i="27"/>
  <c r="H134" i="27"/>
  <c r="I134" i="27" s="1"/>
  <c r="G135" i="27" l="1"/>
  <c r="F137" i="27"/>
  <c r="H135" i="27"/>
  <c r="I135" i="27" s="1"/>
  <c r="G137" i="27" l="1"/>
  <c r="F138" i="27"/>
  <c r="H137" i="27"/>
  <c r="I137" i="27" s="1"/>
  <c r="G138" i="27" l="1"/>
  <c r="F139" i="27"/>
  <c r="H138" i="27"/>
  <c r="I138" i="27" s="1"/>
  <c r="G139" i="27" l="1"/>
  <c r="F140" i="27"/>
  <c r="H139" i="27"/>
  <c r="I139" i="27" s="1"/>
  <c r="G140" i="27" l="1"/>
  <c r="F141" i="27"/>
  <c r="H140" i="27"/>
  <c r="I140" i="27" s="1"/>
  <c r="G141" i="27" l="1"/>
  <c r="F143" i="27"/>
  <c r="H141" i="27"/>
  <c r="I141" i="27" s="1"/>
  <c r="G143" i="27" l="1"/>
  <c r="F144" i="27"/>
  <c r="H143" i="27"/>
  <c r="I143" i="27" s="1"/>
  <c r="G144" i="27" l="1"/>
  <c r="F145" i="27"/>
  <c r="H144" i="27"/>
  <c r="I144" i="27" s="1"/>
  <c r="G145" i="27" l="1"/>
  <c r="F146" i="27"/>
  <c r="H145" i="27"/>
  <c r="I145" i="27" s="1"/>
  <c r="G146" i="27" l="1"/>
  <c r="F147" i="27"/>
  <c r="H146" i="27"/>
  <c r="I146" i="27" s="1"/>
  <c r="G147" i="27" l="1"/>
  <c r="F149" i="27"/>
  <c r="H147" i="27"/>
  <c r="I147" i="27" s="1"/>
  <c r="G149" i="27" l="1"/>
  <c r="F155" i="27"/>
  <c r="F150" i="27"/>
  <c r="H149" i="27"/>
  <c r="I149" i="27" s="1"/>
  <c r="G155" i="27" l="1"/>
  <c r="F161" i="27"/>
  <c r="H155" i="27"/>
  <c r="I155" i="27" s="1"/>
  <c r="G150" i="27"/>
  <c r="F156" i="27"/>
  <c r="F151" i="27"/>
  <c r="H150" i="27"/>
  <c r="I150" i="27" s="1"/>
  <c r="G151" i="27" l="1"/>
  <c r="F157" i="27"/>
  <c r="F152" i="27"/>
  <c r="H151" i="27"/>
  <c r="I151" i="27" s="1"/>
  <c r="G156" i="27"/>
  <c r="F162" i="27"/>
  <c r="H156" i="27"/>
  <c r="I156" i="27" s="1"/>
  <c r="G161" i="27"/>
  <c r="F167" i="27"/>
  <c r="H161" i="27"/>
  <c r="I161" i="27" s="1"/>
  <c r="G162" i="27" l="1"/>
  <c r="H162" i="27"/>
  <c r="I162" i="27" s="1"/>
  <c r="G152" i="27"/>
  <c r="F158" i="27"/>
  <c r="F153" i="27"/>
  <c r="H152" i="27"/>
  <c r="I152" i="27" s="1"/>
  <c r="G157" i="27"/>
  <c r="F163" i="27"/>
  <c r="H157" i="27"/>
  <c r="I157" i="27" s="1"/>
  <c r="G167" i="27"/>
  <c r="F168" i="27"/>
  <c r="H167" i="27"/>
  <c r="I167" i="27" s="1"/>
  <c r="G153" i="27" l="1"/>
  <c r="F159" i="27"/>
  <c r="H153" i="27"/>
  <c r="I153" i="27" s="1"/>
  <c r="G158" i="27"/>
  <c r="F164" i="27"/>
  <c r="H158" i="27"/>
  <c r="I158" i="27" s="1"/>
  <c r="G163" i="27"/>
  <c r="H163" i="27"/>
  <c r="I163" i="27" s="1"/>
  <c r="G168" i="27"/>
  <c r="F169" i="27"/>
  <c r="H168" i="27"/>
  <c r="I168" i="27" s="1"/>
  <c r="G164" i="27" l="1"/>
  <c r="H164" i="27"/>
  <c r="I164" i="27" s="1"/>
  <c r="G169" i="27"/>
  <c r="F170" i="27"/>
  <c r="H169" i="27"/>
  <c r="I169" i="27" s="1"/>
  <c r="G159" i="27"/>
  <c r="F165" i="27"/>
  <c r="H159" i="27"/>
  <c r="I159" i="27" s="1"/>
  <c r="G170" i="27" l="1"/>
  <c r="F171" i="27"/>
  <c r="H170" i="27"/>
  <c r="I170" i="27" s="1"/>
  <c r="G165" i="27"/>
  <c r="H165" i="27"/>
  <c r="I165" i="27" s="1"/>
  <c r="G171" i="27" l="1"/>
  <c r="F173" i="27"/>
  <c r="H171" i="27"/>
  <c r="I171" i="27" s="1"/>
  <c r="G173" i="27" l="1"/>
  <c r="F175" i="27"/>
  <c r="F174" i="27"/>
  <c r="H173" i="27"/>
  <c r="I173" i="27" s="1"/>
  <c r="G174" i="27" l="1"/>
  <c r="H174" i="27"/>
  <c r="I174" i="27" s="1"/>
  <c r="G175" i="27"/>
  <c r="F176" i="27"/>
  <c r="H175" i="27"/>
  <c r="I175" i="27" s="1"/>
  <c r="G176" i="27" l="1"/>
  <c r="F177" i="27"/>
  <c r="H176" i="27"/>
  <c r="I176" i="27" s="1"/>
  <c r="G177" i="27" l="1"/>
  <c r="F179" i="27"/>
  <c r="H177" i="27"/>
  <c r="I177" i="27" s="1"/>
  <c r="G179" i="27" l="1"/>
  <c r="F180" i="27"/>
  <c r="G180" i="27" l="1"/>
  <c r="F181" i="27"/>
  <c r="G181" i="27" l="1"/>
  <c r="F182" i="27"/>
  <c r="F183" i="27" l="1"/>
  <c r="G182" i="27"/>
  <c r="G183" i="27" l="1"/>
  <c r="F185" i="27"/>
  <c r="F186" i="27" l="1"/>
  <c r="G185" i="27"/>
  <c r="G186" i="27" l="1"/>
  <c r="F187" i="27"/>
  <c r="F188" i="27" l="1"/>
  <c r="G187" i="27"/>
  <c r="G188" i="27" l="1"/>
  <c r="F189" i="27"/>
  <c r="G189" i="27" l="1"/>
  <c r="F191" i="27"/>
  <c r="G191" i="27" l="1"/>
  <c r="F192" i="27"/>
  <c r="F193" i="27" l="1"/>
  <c r="G192" i="27"/>
  <c r="G193" i="27" l="1"/>
  <c r="F194" i="27"/>
  <c r="G194" i="27" l="1"/>
  <c r="F195" i="27"/>
  <c r="G195" i="27" s="1"/>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<sst xmlns="http://schemas.openxmlformats.org/spreadsheetml/2006/main" count="1373" uniqueCount="413">
  <si>
    <t>Mitarbeiter</t>
  </si>
  <si>
    <t>von</t>
  </si>
  <si>
    <t>bis</t>
  </si>
  <si>
    <t>Datum</t>
  </si>
  <si>
    <t>Tag</t>
  </si>
  <si>
    <t>Mon</t>
  </si>
  <si>
    <t>Monat</t>
  </si>
  <si>
    <t>HH:MM</t>
  </si>
  <si>
    <t>Total</t>
  </si>
  <si>
    <t>MA</t>
  </si>
  <si>
    <t xml:space="preserve">Datum: </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</si>
  <si>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</si>
  <si>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</si>
  <si>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</si>
  <si>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</si>
  <si>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</si>
  <si>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</si>
  <si>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</si>
  <si>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</si>
  <si>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</si>
  <si>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</si>
  <si>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</si>
  <si>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</si>
  <si>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</si>
  <si>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</si>
  <si>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</si>
  <si>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</si>
  <si>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</si>
  <si>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</si>
  <si>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</si>
  <si>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</si>
  <si>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</si>
  <si>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</si>
  <si>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</si>
  <si>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</si>
  <si>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</si>
  <si>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</si>
  <si>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</si>
  <si>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</si>
  <si>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</si>
  <si>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</si>
  <si>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</si>
  <si>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</si>
  <si>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</si>
  <si>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</si>
  <si>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</si>
  <si>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</si>
  <si>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</si>
  <si>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</si>
  <si>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</si>
  <si>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</si>
  <si>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</si>
  <si>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</si>
  <si>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</si>
  <si>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</si>
  <si>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</si>
  <si>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</si>
  <si>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</si>
  <si>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</si>
  <si>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</si>
  <si>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</si>
  <si>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</si>
  <si>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</si>
  <si>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</si>
  <si>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</si>
  <si>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</si>
  <si>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</si>
  <si>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</si>
  <si>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</si>
  <si>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</si>
  <si>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</si>
  <si>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</si>
  <si>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</si>
  <si>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</si>
  <si>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</si>
  <si>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</si>
  <si>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</si>
  <si>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</si>
  <si>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</si>
  <si>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</si>
  <si>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</si>
  <si>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</si>
  <si>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</si>
  <si>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</si>
  <si>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</si>
  <si>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</si>
  <si>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</si>
  <si>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</si>
  <si>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</si>
  <si>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</si>
  <si>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</si>
  <si>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</si>
  <si>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</si>
  <si>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</si>
  <si>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</si>
  <si>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</si>
  <si>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</si>
  <si>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</si>
  <si>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</si>
  <si>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</si>
  <si>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</si>
  <si>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</si>
  <si>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</si>
  <si>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</si>
  <si>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</si>
  <si>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</si>
  <si>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</si>
  <si>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</si>
  <si>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</si>
  <si>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</si>
  <si>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</si>
  <si>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</si>
  <si>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</si>
  <si>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</si>
  <si>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</si>
  <si>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</si>
  <si>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</si>
  <si>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</si>
  <si>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</si>
  <si>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</si>
  <si>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</si>
  <si>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</si>
  <si>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</si>
  <si>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</si>
  <si>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</si>
  <si>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</si>
  <si>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</si>
  <si>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</si>
  <si>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</si>
  <si>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</si>
  <si>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</si>
  <si>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</si>
  <si>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</si>
  <si>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</si>
  <si>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</si>
  <si>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</si>
  <si>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</si>
  <si>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</si>
  <si>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</si>
  <si>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</si>
  <si>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</si>
  <si>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</si>
  <si>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</si>
  <si>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</si>
  <si>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</si>
  <si>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</si>
  <si>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</si>
  <si>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</si>
  <si>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</si>
  <si>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</si>
  <si>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</si>
  <si>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</si>
  <si>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</si>
  <si>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</si>
  <si>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</si>
  <si>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</si>
  <si>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</si>
  <si>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</si>
  <si>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</si>
  <si>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</si>
  <si>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</si>
  <si>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</si>
  <si>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</si>
  <si>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</si>
  <si>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</si>
  <si>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</si>
  <si>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</si>
  <si>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</si>
  <si>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</si>
  <si>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</si>
  <si>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</si>
  <si>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</si>
  <si>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</si>
  <si>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</si>
  <si>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</si>
  <si>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</si>
  <si>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</si>
  <si>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</si>
  <si>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</si>
  <si>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</si>
  <si>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</si>
  <si>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</si>
  <si>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</si>
  <si>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</si>
  <si>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</si>
  <si>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</si>
  <si>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</si>
  <si>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</si>
  <si>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</si>
  <si>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</si>
  <si>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</si>
  <si>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</si>
  <si>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</si>
  <si>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</si>
  <si>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</si>
  <si>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</si>
  <si>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</si>
  <si>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</si>
  <si>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</si>
  <si>
    <t>F</t>
  </si>
  <si>
    <t>#ZPI-2369: EBF-Report Abstimmung, Realisierung</t>
  </si>
  <si>
    <t>Planungmeeting, Darstellung Mehrfacheinmeldung</t>
  </si>
  <si>
    <t xml:space="preserve"> Reaktiv-Verständigung: Fehleranalyse</t>
  </si>
  <si>
    <t xml:space="preserve">UMS-4: Test (wegen Releasscheinumstellung) </t>
  </si>
  <si>
    <t>WIST: Fehlerbrief Retest, Abstimmung mit ELGA Testteam</t>
  </si>
  <si>
    <t>EKVK-Analyse</t>
  </si>
  <si>
    <t>Reaktiv-Verständigung: Realisierung für Storno wegen Doppelvergabe</t>
  </si>
  <si>
    <t>Auswertung mehrfach PIF</t>
  </si>
  <si>
    <t>bPK-Update: BRZ-Auswertung laden</t>
  </si>
  <si>
    <t>ZPI-2370: PUN-Nachrichten Fehler: Analyse</t>
  </si>
  <si>
    <t>ZPI-2370: PUN-Nachrichten Fehler: Verbesserung Auswertung</t>
  </si>
  <si>
    <t>WIST Regressionstest Lab2</t>
  </si>
  <si>
    <t>DQ-Auswertung Clearing (reaktiv)</t>
  </si>
  <si>
    <t>ZPI-2371: Fehlermeldung ZI-3025 fehlt</t>
  </si>
  <si>
    <t>bPK Reaktiv-Verständigung: Erweiterung Doppelvergabe</t>
  </si>
  <si>
    <t>UMS: Reboot Testumgebung</t>
  </si>
  <si>
    <t>ZPI-2371: Weitere Analyse, Abstimmung</t>
  </si>
  <si>
    <t>UMS Reboot produktiv</t>
  </si>
  <si>
    <t>ZPI-2365: Deployment produktiv</t>
  </si>
  <si>
    <t>Reaktiv-Verständigung: erneuter Test,</t>
  </si>
  <si>
    <t xml:space="preserve">UMS-Sender: Trust Managment erweitert, bPK-Abdeckungs-Report </t>
  </si>
  <si>
    <t>Clearing: Reaktiv-Verständigung Fehlerkorrektur</t>
  </si>
  <si>
    <t>EBF-Report übermitteln, Clearing GUI Einsatz analysieren</t>
  </si>
  <si>
    <t>ZPI-2373: Clearingfälle beschreiben</t>
  </si>
  <si>
    <t>WIST-JF</t>
  </si>
  <si>
    <t>ZPI-2374: Fehleranalyse</t>
  </si>
  <si>
    <t>bPK Update: BRZ-Lieferung bearbeiten</t>
  </si>
  <si>
    <t>Automatisierung bPK-Abdeckungsreport</t>
  </si>
  <si>
    <t>UMS-7, UMS-8: Fehleranalyse / Behebung (in Urlaubsvertretung von Gerd Kainz)</t>
  </si>
  <si>
    <t>#ZPI-2373: Clearing GUI, Clearing JF</t>
  </si>
  <si>
    <t>Datenqualität: Prüfung Reports und Maßnahmen veranlassen</t>
  </si>
  <si>
    <t>Installation 2.8 auf GIT</t>
  </si>
  <si>
    <t>Fehleranalyse/Behebung: #ZPI-2375, #ZPI-2374: Auswirkungen analysiern</t>
  </si>
  <si>
    <t>Fehleranalyse/Behebung: #ZPI-2376</t>
  </si>
  <si>
    <t>Fehleranalyse/Behebung: #ZPI-2375, #ZPI-2376</t>
  </si>
  <si>
    <t>Fehlerbehebung #ZPI-2374</t>
  </si>
  <si>
    <t>Installation Lab2</t>
  </si>
  <si>
    <t>Anfragebeantwortung SEL</t>
  </si>
  <si>
    <t>WIST: Analyse SD-Call</t>
  </si>
  <si>
    <t>BRZ-LieferungbPK-Update bearbeiten</t>
  </si>
  <si>
    <t>#ZPI-2377, #ZPI-2378: Fehlerbehebung - Analyse</t>
  </si>
  <si>
    <t>Bugfixing: äZPI-2378, #ZPI-2379</t>
  </si>
  <si>
    <t>Übernahme BRZ-Lieferung</t>
  </si>
  <si>
    <t>Report bPK-Abdekung: Grafik Erzeugung automatisiert</t>
  </si>
  <si>
    <t>Bug Analyse: #ZPI-2380</t>
  </si>
  <si>
    <t>Zertifikatsupdate AUVA (alle Umgebungen)</t>
  </si>
  <si>
    <t>Übernahme RunDbScriptApp in 2.7.x wegen DB-Reorganisation</t>
  </si>
  <si>
    <t xml:space="preserve"> Neuen DB-Clone erstellen. RunDbScriptApp in 2.7.x</t>
  </si>
  <si>
    <t>#ZPI-2175: DbMaintenance auf Testumgebungen konfigurieren</t>
  </si>
  <si>
    <t>ZPI-2175: DbMaintenanceArr Tuning</t>
  </si>
  <si>
    <t>BRZ-Auswertung importieren</t>
  </si>
  <si>
    <t>Umkonfiguration AUVA: PdqLiefertLPID=J, Anfragebeantwortung PIF</t>
  </si>
  <si>
    <t>ORA-0803 Bearbeitung</t>
  </si>
  <si>
    <t>#ZPI-2163: Autostart einrichten;</t>
  </si>
  <si>
    <t>ZPI-2362: crontab angepasst; Anfrage KA Sierning beantworten</t>
  </si>
  <si>
    <t>Auswertung der alleinstehenden Sichten wiederholen</t>
  </si>
  <si>
    <t>#ZPI-2382 ldapsearch, Übergabe Clearing bPK-Update;</t>
  </si>
  <si>
    <t>Anfragebebeantwortung wegen ZI1102, Analyse: Geschlecht Update</t>
  </si>
  <si>
    <t>#ZPI-2376: Clearingfälle bearbeiten, Liste bereitstellen, Fragen analysieren und beantworten</t>
  </si>
  <si>
    <t>Report-Monat prüfen, ZPI-Releaseplanung</t>
  </si>
  <si>
    <t>Clearing: Analyse Asylweerber</t>
  </si>
  <si>
    <t>WIST-175 HTTP für Alfresco</t>
  </si>
  <si>
    <t>WIST-Batch: Config Tests / Debugging mit Betrieb</t>
  </si>
  <si>
    <t>#ZPI-2385: Probe App Fix, #ZPI-2360: Close App Context bei DbMaintenenance</t>
  </si>
  <si>
    <t>WIST-Batch: Übergabe</t>
  </si>
  <si>
    <t xml:space="preserve"> #ZPI-2386: Analyse Alarmierung, Zertifikatstauch für HCP-Test</t>
  </si>
  <si>
    <t>bpkUpd import</t>
  </si>
  <si>
    <t>#ZPI-2401 rp_pix_query tunen, Übergabestatus</t>
  </si>
  <si>
    <t>WIST: Test CMIS 1.1 Schnittstelle</t>
  </si>
  <si>
    <t xml:space="preserve">Asylwerber aus ZPV laden </t>
  </si>
  <si>
    <t>ZPI-2360: erneuter ORA-08103</t>
  </si>
  <si>
    <t>ZPI-2402: Reaaktives Clearing: Asylwerber implementiert</t>
  </si>
  <si>
    <t xml:space="preserve"> WIST: Übergabe Reports</t>
  </si>
  <si>
    <t>Analyse ELGA-Context-Id</t>
  </si>
  <si>
    <t>WIST-Planung, #WIST-176 DDA3.1 auf ITU</t>
  </si>
  <si>
    <t xml:space="preserve"> Clearing: Reaktiv-Verständigung: Analyse der Testergebnisse, Report-Anpassung</t>
  </si>
  <si>
    <t>Clearing: Reaktiv-Verständigung: Analyse der Testergebnisse</t>
  </si>
  <si>
    <t>L-PI Waisen: Auswertung erweitert wegen neuer erkannter Fälle</t>
  </si>
  <si>
    <t>WIST: Fehleranalyse Produktion</t>
  </si>
  <si>
    <t>ZPI-2396 Dokumentation, Vorbereitung</t>
  </si>
  <si>
    <t>bPK Update übernehmen</t>
  </si>
  <si>
    <t>CRL Expiry Warning bearbeiten</t>
  </si>
  <si>
    <t>ZPI-2396:  Dokumentation, weitere Vorbereitung (Test 2,7.4)</t>
  </si>
  <si>
    <t>ZPI-2396:  Testdurchführung;</t>
  </si>
  <si>
    <t>ZPI-2175: Löschen von Audit tunen</t>
  </si>
  <si>
    <t>ZPI-2396:  Testdurchführung, Testdokumentation</t>
  </si>
  <si>
    <t>WIST-JF, Planungsmeetin, Analyse DDA3-WSDL</t>
  </si>
  <si>
    <t>ZPI-2346:  Auswertung AUVA wiederholen; bPK Abdeckung cron korrigieren, Anfrage Tirol: SSL Connection Problem</t>
  </si>
  <si>
    <t>ZPI-2387: Klärung Nullporinter Exception Clearing GUI, Bearbeitung arrMerge Performanceproblem</t>
  </si>
  <si>
    <t>RW-Update AUVA, #ZPI-2403 Deadlock</t>
  </si>
  <si>
    <t>bPK Update BRZ-Lieferung bearbeiten</t>
  </si>
  <si>
    <t>#ZPI-2404: PDQ Performance</t>
  </si>
  <si>
    <t>WIST-177: Doppelter Attachment Eintrag</t>
  </si>
  <si>
    <t>#ZPI-2397: DB-Reo Lasttests</t>
  </si>
  <si>
    <t>Deployment 2.7.5, Fehleranalyse ZPI-2406</t>
  </si>
  <si>
    <t>Fehleranalyse ZPI-2406,  Fehlerbehebung täglicher Report</t>
  </si>
  <si>
    <t>Regelwerksänderung, #ZPI-2396: Vorbereitung BeTransaction Archivierung</t>
  </si>
  <si>
    <t>Prüfung beTransaction Archivierung</t>
  </si>
  <si>
    <t>bPK reaktive Verständigung: Übernahme der manuelle verständigten, Scriptanpassung</t>
  </si>
  <si>
    <t>bPK-Reaktiv-Verständigung Testlauf</t>
  </si>
  <si>
    <t>ZPI-2315: Security Alert Prüfung / Vorbereitung PEN-Test,  CRL-Problem SVC</t>
  </si>
  <si>
    <t xml:space="preserve"> #ZPI-2397: DB-Reorganisation Lasttests: BeAuditRecord</t>
  </si>
  <si>
    <t>#ZPI-2396: Prod Reorganisation vorbereiten, MOVE/SPLIT Partition testen</t>
  </si>
  <si>
    <t>Analyse "Weitere Identifier"</t>
  </si>
  <si>
    <t>#ZPI-2408: Bere Upgrade analysieren und testen</t>
  </si>
  <si>
    <t>bPK-Reaktiv-Verständigung Start Produktion;</t>
  </si>
  <si>
    <t>#ZPI-2408: Bere Upgrade testen</t>
  </si>
  <si>
    <t>ZPI-2396: Prod Reorganisation ARR vorbereiten</t>
  </si>
  <si>
    <t xml:space="preserve">Fehlerbehebung bPK-Reaktiv-Verständigung </t>
  </si>
  <si>
    <t xml:space="preserve"> WIST-Report Übergabe</t>
  </si>
  <si>
    <t xml:space="preserve"> WIST-Report Übergabe, UMS-Meeting</t>
  </si>
  <si>
    <t>Test Online Redefinition für Tablespace ZPI</t>
  </si>
  <si>
    <t>Report bPK-Abdekung: Korrektur</t>
  </si>
  <si>
    <t>bPK-Reaktiv-Verständigung: Start und Prüfung,</t>
  </si>
  <si>
    <t>ostermiller utils wegen GPL entfernen</t>
  </si>
  <si>
    <t>#ZPI-2407 Anaylse Ausfall</t>
  </si>
  <si>
    <t>bPK-Update: BRZ-Übernahme</t>
  </si>
  <si>
    <t xml:space="preserve"> #ZPI-2397: Re-Test Reorganistation BeAuditRecord</t>
  </si>
  <si>
    <t>bPK Verständigung: Regelbetrieb aufnehmen</t>
  </si>
  <si>
    <t>#ZPI-2408: Analyse Performanceproblem Prod, ZPILOB2 Problem</t>
  </si>
  <si>
    <t xml:space="preserve"> #ZPI2407: Re-Test, Vorbereitung Reorganisation BeAuditRecord</t>
  </si>
  <si>
    <t>UMS auf Identität Soker umstellen</t>
  </si>
  <si>
    <t>Umstrukturierung am Wochenende vorbereiten</t>
  </si>
  <si>
    <t>Re-Test BeTransaction wegen ZPI-2408 implementieren und starten</t>
  </si>
  <si>
    <t>Clearing: Reaktiv-Report um PDQ erweitern: Stagiing implementieren</t>
  </si>
  <si>
    <t>Re-Test BeTransaction wegen ZPI-2408: Auswertung</t>
  </si>
  <si>
    <t>Clearing: Reaktiv-Report um PDQ erweitern</t>
  </si>
  <si>
    <t>Redefinition von BeTransaction in Produktion vorbereiten und starten.</t>
  </si>
  <si>
    <t>Clearing: Fehlerkorrektur Reaktiv-Report PDQ</t>
  </si>
  <si>
    <t xml:space="preserve"> ZPI-2396: Analyse / Vorberitung der Reorganisation für Tablespace ZPI</t>
  </si>
  <si>
    <t>#ZPI-2410: Performaceanalyse für verbesserte Query; Ticketbearbeitung ESM: SDCallID:176774077, 176770619</t>
  </si>
  <si>
    <t>ZPI-2396: Analyse / Vorbereitung der Reorganisation für Tablespace ZPI</t>
  </si>
  <si>
    <t>Clearing: Reaktiv-Report um PDQ erweitern: Staging implementieren, Report erweitern</t>
  </si>
  <si>
    <t>ZPI-2396: Ergebnisprüfung der Umstrukturierung</t>
  </si>
  <si>
    <t>bPK-Update laden</t>
  </si>
  <si>
    <t>Meeting WIST-Test; Übergabe UMS Gda-Client</t>
  </si>
  <si>
    <t>ZPI-2396: "/oratemp" Freigabe vorbereiten</t>
  </si>
  <si>
    <t>WIST-Testsupport, JF, UMS GDA-Client Übergabe</t>
  </si>
  <si>
    <t>Anpassung Reaktiv-Report für ROZ</t>
  </si>
  <si>
    <t>ZPI-2396: Filesystem /oratemp freigeben</t>
  </si>
  <si>
    <t>SD-Call 177081527</t>
  </si>
  <si>
    <t xml:space="preserve"> Staging für PIF-Revise Report</t>
  </si>
  <si>
    <t>SDCallID: 177102114 bearbeiten</t>
  </si>
  <si>
    <t>PIF-Revise Report erstellen</t>
  </si>
  <si>
    <t>Testdaten laden Vorprod, UMS WSDL Fehler Support</t>
  </si>
  <si>
    <t>bPK Upd Laden</t>
  </si>
  <si>
    <t>#ZPI-2410 beTransaction Archivierung</t>
  </si>
  <si>
    <t>Maßnahmen zur Verbesserung der bPK Abdeckung: Analyse, Auswertung</t>
  </si>
  <si>
    <t>java Problem auf AIX</t>
  </si>
  <si>
    <t>#ZPI-2405 - Betriebsdoku aktualisieren</t>
  </si>
  <si>
    <t>lynx Problem auf AIX; Anfragebeantwortung eGov Testidentitäten</t>
  </si>
  <si>
    <t>Analyse Antwortzeiten, Nagios Alarm,  ZPIE und ZPITE: DB Konfigurationsupdate (SYSTEM Tablespace von User-Daten befreien)</t>
  </si>
  <si>
    <t>Clearing: Prüfung von Sonderfällen bei reaktiv-Verständigumg</t>
  </si>
  <si>
    <t>WIST: Zert-Update vorbereiten, Invaris Umstellung analysieren</t>
  </si>
  <si>
    <t>Testpersonen Update GIT</t>
  </si>
  <si>
    <t xml:space="preserve">bPK-Abdeckung: Prüfung Historisierung und Dokumentation </t>
  </si>
  <si>
    <t>WIST SD CallID 177451086 (FTP Problem)</t>
  </si>
  <si>
    <t>DB-Problem ZPITI</t>
  </si>
  <si>
    <t>Dokumentation DB-Wartung / Betriebshandbuch</t>
  </si>
  <si>
    <t>WIST Zertifikatsausstellung, Dokumentation</t>
  </si>
  <si>
    <t>bPK-Abdeckung Meeting, Export für Ausstattung</t>
  </si>
  <si>
    <t>GUI Anpassung</t>
  </si>
  <si>
    <t>WIST: Test / Freischaltung ATU, Zertifikatsanträge bearbeiten</t>
  </si>
  <si>
    <t>WIST: Tests mit ATU, Fehlerbehebung</t>
  </si>
  <si>
    <t>Report für Partitionierungscheck erstellen</t>
  </si>
  <si>
    <t>WIST: Fehlerprüfung, Testunterstützung</t>
  </si>
  <si>
    <t>Dokumentation: Pflege der Partitionierung</t>
  </si>
  <si>
    <t>Testdatenupdate GIT</t>
  </si>
  <si>
    <t xml:space="preserve"> PIF-Revise Auswertung Update, Doku</t>
  </si>
  <si>
    <t>bPK-Update von BRZ einspielen</t>
  </si>
  <si>
    <t>GUI Erweiterung für V2.9 spezifizieren</t>
  </si>
  <si>
    <t>#ZPI-2413 GUI Erweiterung spezifizieren, DAO</t>
  </si>
  <si>
    <t>Analyse bPK-Abdeckung</t>
  </si>
  <si>
    <t>Dokumentation Zertifikate</t>
  </si>
  <si>
    <t>Analyse bPK-Abdeckung: Ausstattungslauf</t>
  </si>
  <si>
    <t>WIST-60: System Test Support</t>
  </si>
  <si>
    <t>Testdaten laden Vorproduktion</t>
  </si>
  <si>
    <t xml:space="preserve">Prüfung für Drop Partition ergänzen, #ZPI-2413 GUI Erweiterung Support; </t>
  </si>
  <si>
    <t xml:space="preserve"> Jira: Ticketbearbeitung, Automatierung Partition Check und Monatsreport; </t>
  </si>
  <si>
    <t>SD-Call 177700317, SD-Call 177712318</t>
  </si>
  <si>
    <t xml:space="preserve">bPK-Update von BRZ einspielen </t>
  </si>
  <si>
    <t>Tickebearbeitung; callID=177739563,</t>
  </si>
  <si>
    <t>WIST-170: OCSP-Responder Produktion</t>
  </si>
  <si>
    <t>WIST: Operational Readiness Test für Alfresco CMIS ergänzt</t>
  </si>
  <si>
    <t>WIST-170: OCSP-Responder aufsetzen und dokumentieren</t>
  </si>
  <si>
    <t xml:space="preserve">bPK Update einspielen </t>
  </si>
  <si>
    <t>WIST-170: Test mit BRZ abstimmen, WIST: Drehbuch Abstimmung, vorab Test;</t>
  </si>
  <si>
    <t>Perftest: TLS Implementierung, SDCallID:177836759</t>
  </si>
  <si>
    <t>ZPI-2417: Analyse, ZPI-2515 Analyse, Notfallübung</t>
  </si>
  <si>
    <t>bPK-Abdeckung Meeting / Analyse Automatisierung</t>
  </si>
  <si>
    <t>ZPI-2413: Detaillierung,</t>
  </si>
  <si>
    <t>ZPI-2419 Analyse Undertow Problem</t>
  </si>
  <si>
    <t>ZPI-2419 Vorbereitung Performancetest</t>
  </si>
  <si>
    <t xml:space="preserve">bPK Update Bearbeitung </t>
  </si>
  <si>
    <t xml:space="preserve">Report-Prüfung, Ticketbearbeitung  </t>
  </si>
  <si>
    <t xml:space="preserve">WIST: Planung Update, OCSP-Tests mit BRZ </t>
  </si>
  <si>
    <t>Betriebshandbuch update, Apache Update</t>
  </si>
  <si>
    <t>ZPI-2413  GUI Test / agile Weiterentwicklung</t>
  </si>
  <si>
    <t>Ticktbearbeitung (Myrmex#10003080634)</t>
  </si>
  <si>
    <t>WIST AGW.30 Zert Test, Austellung 40,60,80; OCSP Restart automatisert.</t>
  </si>
  <si>
    <t>WIST-170: Prüfung der Installation der Server Zertifikate mit BRZ</t>
  </si>
  <si>
    <t>ZPI-2413: Erweiterung Testdaten, Desing für bPK-Änderungen</t>
  </si>
  <si>
    <t>ZPI-2373: Clearing, Alleinstehende L-PI Sichten</t>
  </si>
  <si>
    <t>WIST: Fehleranalyse, Konfiguration Umgebung 60, Watch-IT Problem analysieren, WIST-60: System Test Support</t>
  </si>
  <si>
    <t>[Myrmex#10003087752]: Bearbeitung WIST Fehler</t>
  </si>
  <si>
    <t>Analyse Netzerkausfall am Wochenende</t>
  </si>
  <si>
    <t>SDCallID: 178168899; ZPI-2421: Fehler bei Clearingfall-Bearbeitung</t>
  </si>
  <si>
    <t>WIST: Upgrade Vorbereitung</t>
  </si>
  <si>
    <t>bpk Update Bearbeitung / Doku</t>
  </si>
  <si>
    <t>WIST-Batch installieren, Test</t>
  </si>
  <si>
    <t>ZPI-2422: Test / Analyse Verbesserungen
 Clearing GUI</t>
  </si>
  <si>
    <t>WIST-Batch: Prüfung, WIST-181</t>
  </si>
  <si>
    <t>Clearuing: Überprüfung L-PI Waisen (ZPI-2376)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</si>
</sst>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ck">
        <color indexed="64"/>
      </bottom>
      <diagonal/>
    </border>
  </borders>
  <cellStyleXfs count="2">
    <xf numFmtId="0" fontId="0" fillId="0" borderId="0"/>
    <xf numFmtId="0" fontId="3" fillId="0" borderId="0"/>
  </cellStyleXfs>
  <cellXfs count="145">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20" fontId="0" fillId="4" borderId="36" xfId="0" applyNumberFormat="1" applyFill="1" applyBorder="1" applyProtection="1">
      <protection locked="0"/>
    </xf>
    <xf numFmtId="49" fontId="0" fillId="4" borderId="36" xfId="0" applyNumberFormat="1" applyFill="1" applyBorder="1" applyAlignment="1" applyProtection="1">
      <alignment wrapText="1"/>
      <protection locked="0"/>
    </xf>
    <xf numFmtId="49" fontId="0" fillId="4" borderId="36" xfId="0" applyNumberFormat="1" applyFill="1" applyBorder="1" applyProtection="1">
      <protection locked="0"/>
    </xf>
    <xf numFmtId="165" fontId="7" fillId="4" borderId="36" xfId="0" applyNumberFormat="1" applyFont="1" applyFill="1" applyBorder="1" applyProtection="1">
      <protection locked="0"/>
    </xf>
    <xf numFmtId="164" fontId="0" fillId="4" borderId="36" xfId="0" applyNumberFormat="1" applyFill="1" applyBorder="1" applyAlignment="1" applyProtection="1">
      <alignment horizontal="left"/>
    </xf>
    <xf numFmtId="1" fontId="0" fillId="4" borderId="36" xfId="0" applyNumberFormat="1" applyFill="1" applyBorder="1" applyAlignment="1" applyProtection="1">
      <alignment horizontal="center"/>
    </xf>
    <xf numFmtId="20" fontId="0" fillId="4" borderId="36" xfId="0" applyNumberFormat="1" applyFill="1" applyBorder="1" applyAlignment="1" applyProtection="1">
      <alignment horizontal="center"/>
    </xf>
    <xf numFmtId="2" fontId="0" fillId="4" borderId="36" xfId="0" applyNumberFormat="1" applyFill="1" applyBorder="1" applyAlignment="1" applyProtection="1">
      <alignment horizontal="right"/>
    </xf>
    <xf numFmtId="2" fontId="10" fillId="4" borderId="36" xfId="0" applyNumberFormat="1" applyFont="1" applyFill="1" applyBorder="1" applyAlignment="1" applyProtection="1">
      <alignment horizontal="right"/>
    </xf>
    <xf numFmtId="20" fontId="0" fillId="4" borderId="35" xfId="0" applyNumberFormat="1" applyFill="1" applyBorder="1" applyProtection="1">
      <protection locked="0"/>
    </xf>
    <xf numFmtId="49" fontId="0" fillId="4" borderId="35" xfId="0" applyNumberFormat="1" applyFill="1" applyBorder="1" applyAlignment="1" applyProtection="1">
      <alignment wrapText="1"/>
      <protection locked="0"/>
    </xf>
    <xf numFmtId="49" fontId="0" fillId="4" borderId="35" xfId="0" applyNumberFormat="1" applyFill="1" applyBorder="1" applyProtection="1">
      <protection locked="0"/>
    </xf>
    <xf numFmtId="165" fontId="7" fillId="4" borderId="35" xfId="0" applyNumberFormat="1" applyFont="1" applyFill="1" applyBorder="1" applyProtection="1">
      <protection locked="0"/>
    </xf>
    <xf numFmtId="164" fontId="0" fillId="4" borderId="35" xfId="0" applyNumberFormat="1" applyFill="1" applyBorder="1" applyAlignment="1" applyProtection="1">
      <alignment horizontal="left"/>
    </xf>
    <xf numFmtId="1" fontId="0" fillId="4" borderId="35" xfId="0" applyNumberFormat="1" applyFill="1" applyBorder="1" applyAlignment="1" applyProtection="1">
      <alignment horizontal="center"/>
    </xf>
    <xf numFmtId="20" fontId="0" fillId="4" borderId="35" xfId="0" applyNumberFormat="1" applyFill="1" applyBorder="1" applyAlignment="1" applyProtection="1">
      <alignment horizontal="center"/>
    </xf>
    <xf numFmtId="2" fontId="0" fillId="4" borderId="35" xfId="0" applyNumberFormat="1" applyFill="1" applyBorder="1" applyAlignment="1" applyProtection="1">
      <alignment horizontal="right"/>
    </xf>
    <xf numFmtId="2" fontId="10" fillId="4" borderId="35" xfId="0" applyNumberFormat="1" applyFont="1" applyFill="1" applyBorder="1" applyAlignment="1" applyProtection="1">
      <alignment horizontal="right"/>
    </xf>
    <xf numFmtId="0" fontId="0" fillId="0" borderId="37" xfId="0" applyBorder="1" applyProtection="1">
      <protection locked="0"/>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121">
    <dxf>
      <font>
        <b/>
        <i val="0"/>
      </font>
      <fill>
        <patternFill>
          <bgColor rgb="FFD7D7D7"/>
        </patternFill>
      </fill>
    </dxf>
    <dxf>
      <font>
        <b val="0"/>
        <i val="0"/>
      </font>
      <fill>
        <patternFill patternType="none">
          <bgColor indexed="65"/>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1" defaultTableStyle="TableStyleMedium9"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5" x14ac:dyDescent="0.25"/>
  <cols>
    <col min="1" max="1" width="33.42578125" style="14" customWidth="1"/>
    <col min="2" max="2" width="23.28515625" customWidth="1"/>
    <col min="3" max="3" width="10.7109375" customWidth="1"/>
    <col min="5" max="5" width="43.140625" customWidth="1"/>
  </cols>
  <sheetData>
    <row r="1" spans="1:12" s="12" customFormat="1" x14ac:dyDescent="0.25">
      <c r="A1" s="14"/>
    </row>
    <row r="2" spans="1:12" s="12" customFormat="1" x14ac:dyDescent="0.25">
      <c r="A2" s="12" t="s">
        <v>47</v>
      </c>
    </row>
    <row r="3" spans="1:12" s="12" customFormat="1" ht="16.5" customHeight="1" thickBot="1" x14ac:dyDescent="0.3">
      <c r="A3" s="14"/>
    </row>
    <row r="4" spans="1:12" ht="15.75" thickBot="1" x14ac:dyDescent="0.3">
      <c r="A4" s="56" t="s">
        <v>48</v>
      </c>
      <c r="B4" s="99" t="s">
        <v>49</v>
      </c>
      <c r="C4" s="100"/>
      <c r="D4" s="100"/>
      <c r="E4" s="101"/>
    </row>
    <row r="5" spans="1:12" ht="15.75" thickBot="1" x14ac:dyDescent="0.3">
      <c r="A5" s="55" t="s">
        <v>1</v>
      </c>
      <c r="B5" s="102" t="s">
        <v>27</v>
      </c>
      <c r="C5" s="103"/>
      <c r="D5" s="103"/>
      <c r="E5" s="104"/>
    </row>
    <row r="6" spans="1:12" ht="15.75" thickBot="1" x14ac:dyDescent="0.3">
      <c r="A6" s="55" t="s">
        <v>2</v>
      </c>
      <c r="B6" s="105" t="s">
        <v>28</v>
      </c>
      <c r="C6" s="106"/>
      <c r="D6" s="106"/>
      <c r="E6" s="107"/>
    </row>
    <row r="7" spans="1:12" ht="95.25" customHeight="1" thickBot="1" x14ac:dyDescent="0.3">
      <c r="A7" s="57" t="s">
        <v>23</v>
      </c>
      <c r="B7" s="96" t="s">
        <v>53</v>
      </c>
      <c r="C7" s="97"/>
      <c r="D7" s="97"/>
      <c r="E7" s="98"/>
      <c r="F7" s="52"/>
      <c r="G7" s="52"/>
      <c r="H7" s="52"/>
      <c r="I7" s="52"/>
      <c r="J7" s="52"/>
      <c r="K7" s="52"/>
      <c r="L7" s="52"/>
    </row>
    <row r="8" spans="1:12" ht="45" customHeight="1" x14ac:dyDescent="0.25">
      <c r="A8" s="80" t="s">
        <v>29</v>
      </c>
      <c r="B8" s="80" t="s">
        <v>45</v>
      </c>
      <c r="C8" s="108"/>
      <c r="D8" s="108"/>
      <c r="E8" s="109"/>
      <c r="F8" s="52"/>
      <c r="G8" s="52"/>
      <c r="H8" s="52"/>
      <c r="I8" s="52"/>
      <c r="J8" s="52"/>
      <c r="K8" s="52"/>
      <c r="L8" s="52"/>
    </row>
    <row r="9" spans="1:12" x14ac:dyDescent="0.25">
      <c r="A9" s="81"/>
      <c r="B9" s="83" t="s">
        <v>31</v>
      </c>
      <c r="C9" s="84"/>
      <c r="D9" s="89" t="s">
        <v>52</v>
      </c>
      <c r="E9" s="90"/>
    </row>
    <row r="10" spans="1:12" x14ac:dyDescent="0.25">
      <c r="A10" s="81"/>
      <c r="B10" s="83" t="s">
        <v>65</v>
      </c>
      <c r="C10" s="84"/>
      <c r="D10" s="89" t="s">
        <v>73</v>
      </c>
      <c r="E10" s="90"/>
    </row>
    <row r="11" spans="1:12" x14ac:dyDescent="0.25">
      <c r="A11" s="81"/>
      <c r="B11" s="83" t="s">
        <v>32</v>
      </c>
      <c r="C11" s="84"/>
      <c r="D11" s="91" t="s">
        <v>98</v>
      </c>
      <c r="E11" s="92"/>
      <c r="F11" s="12"/>
    </row>
    <row r="12" spans="1:12" x14ac:dyDescent="0.25">
      <c r="A12" s="81"/>
      <c r="B12" s="83" t="s">
        <v>33</v>
      </c>
      <c r="C12" s="84"/>
      <c r="D12" s="87" t="s">
        <v>99</v>
      </c>
      <c r="E12" s="88"/>
      <c r="F12" s="12"/>
    </row>
    <row r="13" spans="1:12" s="12" customFormat="1" x14ac:dyDescent="0.25">
      <c r="A13" s="81"/>
      <c r="B13" s="83" t="s">
        <v>34</v>
      </c>
      <c r="C13" s="84"/>
      <c r="D13" s="87" t="s">
        <v>100</v>
      </c>
      <c r="E13" s="88"/>
    </row>
    <row r="14" spans="1:12" s="12" customFormat="1" x14ac:dyDescent="0.25">
      <c r="A14" s="81"/>
      <c r="B14" s="83" t="s">
        <v>40</v>
      </c>
      <c r="C14" s="84"/>
      <c r="D14" s="95" t="s">
        <v>101</v>
      </c>
      <c r="E14" s="88"/>
    </row>
    <row r="15" spans="1:12" s="12" customFormat="1" x14ac:dyDescent="0.25">
      <c r="A15" s="81"/>
      <c r="B15" s="83" t="s">
        <v>41</v>
      </c>
      <c r="C15" s="84"/>
      <c r="D15" s="87" t="s">
        <v>102</v>
      </c>
      <c r="E15" s="88"/>
    </row>
    <row r="16" spans="1:12" s="12" customFormat="1" x14ac:dyDescent="0.25">
      <c r="A16" s="81"/>
      <c r="B16" s="83" t="s">
        <v>42</v>
      </c>
      <c r="C16" s="84"/>
      <c r="D16" s="87" t="s">
        <v>103</v>
      </c>
      <c r="E16" s="88"/>
    </row>
    <row r="17" spans="1:12" s="12" customFormat="1" x14ac:dyDescent="0.25">
      <c r="A17" s="81"/>
      <c r="B17" s="83" t="s">
        <v>43</v>
      </c>
      <c r="C17" s="84"/>
      <c r="D17" s="87" t="s">
        <v>104</v>
      </c>
      <c r="E17" s="88"/>
    </row>
    <row r="18" spans="1:12" x14ac:dyDescent="0.25">
      <c r="A18" s="81"/>
      <c r="B18" s="83" t="s">
        <v>44</v>
      </c>
      <c r="C18" s="84"/>
      <c r="D18" s="87" t="s">
        <v>147</v>
      </c>
      <c r="E18" s="88"/>
    </row>
    <row r="19" spans="1:12" x14ac:dyDescent="0.25">
      <c r="A19" s="81"/>
      <c r="B19" s="83" t="s">
        <v>60</v>
      </c>
      <c r="C19" s="84"/>
      <c r="D19" s="87" t="s">
        <v>151</v>
      </c>
      <c r="E19" s="88"/>
    </row>
    <row r="20" spans="1:12" x14ac:dyDescent="0.25">
      <c r="A20" s="81"/>
      <c r="B20" s="83" t="s">
        <v>61</v>
      </c>
      <c r="C20" s="84"/>
      <c r="D20" s="87" t="s">
        <v>186</v>
      </c>
      <c r="E20" s="88"/>
    </row>
    <row r="21" spans="1:12" x14ac:dyDescent="0.25">
      <c r="A21" s="81"/>
      <c r="B21" s="83" t="s">
        <v>62</v>
      </c>
      <c r="C21" s="84"/>
      <c r="D21" s="87" t="s">
        <v>187</v>
      </c>
      <c r="E21" s="88"/>
    </row>
    <row r="22" spans="1:12" x14ac:dyDescent="0.25">
      <c r="A22" s="81"/>
      <c r="B22" s="83" t="s">
        <v>63</v>
      </c>
      <c r="C22" s="84"/>
      <c r="D22" s="87" t="s">
        <v>51</v>
      </c>
      <c r="E22" s="88"/>
    </row>
    <row r="23" spans="1:12" ht="15.75" thickBot="1" x14ac:dyDescent="0.3">
      <c r="A23" s="82"/>
      <c r="B23" s="85" t="s">
        <v>64</v>
      </c>
      <c r="C23" s="86"/>
      <c r="D23" s="93" t="s">
        <v>51</v>
      </c>
      <c r="E23" s="94"/>
    </row>
    <row r="24" spans="1:12" x14ac:dyDescent="0.25">
      <c r="B24" s="12"/>
    </row>
    <row r="25" spans="1:12" ht="15.75" thickBot="1" x14ac:dyDescent="0.3"/>
    <row r="26" spans="1:12" ht="15.75" thickBot="1" x14ac:dyDescent="0.3">
      <c r="A26" s="110" t="s">
        <v>67</v>
      </c>
      <c r="B26" s="111"/>
      <c r="C26" s="111"/>
      <c r="D26" s="111"/>
      <c r="E26" s="112"/>
    </row>
    <row r="27" spans="1:12" s="12" customFormat="1" ht="34.5" customHeight="1" thickBot="1" x14ac:dyDescent="0.3">
      <c r="A27" s="121" t="s">
        <v>70</v>
      </c>
      <c r="B27" s="122"/>
      <c r="C27" s="122"/>
      <c r="D27" s="122"/>
      <c r="E27" s="123"/>
    </row>
    <row r="28" spans="1:12" x14ac:dyDescent="0.25">
      <c r="A28" s="113" t="s">
        <v>0</v>
      </c>
      <c r="B28" s="114"/>
      <c r="C28" s="115" t="s">
        <v>81</v>
      </c>
      <c r="D28" s="115"/>
      <c r="E28" s="116"/>
    </row>
    <row r="29" spans="1:12" x14ac:dyDescent="0.25">
      <c r="A29" s="117" t="s">
        <v>68</v>
      </c>
      <c r="B29" s="118"/>
      <c r="C29" s="119" t="s">
        <v>78</v>
      </c>
      <c r="D29" s="119"/>
      <c r="E29" s="120"/>
    </row>
    <row r="30" spans="1:12" x14ac:dyDescent="0.25">
      <c r="A30" s="117" t="s">
        <v>69</v>
      </c>
      <c r="B30" s="118"/>
      <c r="C30" s="119" t="s">
        <v>79</v>
      </c>
      <c r="D30" s="119"/>
      <c r="E30" s="120"/>
    </row>
    <row r="31" spans="1:12" x14ac:dyDescent="0.25">
      <c r="A31" s="117" t="s">
        <v>39</v>
      </c>
      <c r="B31" s="118"/>
      <c r="C31" s="119" t="s">
        <v>77</v>
      </c>
      <c r="D31" s="119"/>
      <c r="E31" s="120"/>
      <c r="K31" s="12"/>
      <c r="L31" s="12"/>
    </row>
    <row r="32" spans="1:12" x14ac:dyDescent="0.25">
      <c r="A32" s="117" t="s">
        <v>35</v>
      </c>
      <c r="B32" s="118"/>
      <c r="C32" s="119" t="s">
        <v>80</v>
      </c>
      <c r="D32" s="119"/>
      <c r="E32" s="120"/>
      <c r="K32" s="12"/>
      <c r="L32" s="12"/>
    </row>
    <row r="33" spans="1:12" ht="15.75" thickBot="1" x14ac:dyDescent="0.3">
      <c r="A33" s="124" t="s">
        <v>30</v>
      </c>
      <c r="B33" s="125"/>
      <c r="C33" s="126">
        <v>170057</v>
      </c>
      <c r="D33" s="126"/>
      <c r="E33" s="127"/>
      <c r="K33" s="12"/>
      <c r="L33" s="12"/>
    </row>
  </sheetData>
  <mergeCells count="50">
    <mergeCell ref="A33:B33"/>
    <mergeCell ref="C33:E33"/>
    <mergeCell ref="A30:B30"/>
    <mergeCell ref="C30:E30"/>
    <mergeCell ref="A31:B31"/>
    <mergeCell ref="C31:E31"/>
    <mergeCell ref="A32:B32"/>
    <mergeCell ref="C32:E32"/>
    <mergeCell ref="A26:E26"/>
    <mergeCell ref="A28:B28"/>
    <mergeCell ref="C28:E28"/>
    <mergeCell ref="A29:B29"/>
    <mergeCell ref="C29:E29"/>
    <mergeCell ref="A27:E27"/>
    <mergeCell ref="B7:E7"/>
    <mergeCell ref="B4:E4"/>
    <mergeCell ref="B5:E5"/>
    <mergeCell ref="B6:E6"/>
    <mergeCell ref="B8:E8"/>
    <mergeCell ref="D9:E9"/>
    <mergeCell ref="D12:E12"/>
    <mergeCell ref="D18:E18"/>
    <mergeCell ref="D19:E19"/>
    <mergeCell ref="D20:E20"/>
    <mergeCell ref="D21:E21"/>
    <mergeCell ref="D22:E22"/>
    <mergeCell ref="D10:E10"/>
    <mergeCell ref="D11:E11"/>
    <mergeCell ref="D23:E23"/>
    <mergeCell ref="D13:E13"/>
    <mergeCell ref="D14:E14"/>
    <mergeCell ref="D15:E15"/>
    <mergeCell ref="D16:E16"/>
    <mergeCell ref="D17:E17"/>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68" zoomScale="70" zoomScaleNormal="100" zoomScalePageLayoutView="70" workbookViewId="0">
      <selection activeCell="D187" sqref="D187"/>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0" style="36" customWidth="1"/>
    <col min="7" max="7" width="11.7109375" style="5" customWidth="1"/>
    <col min="8" max="9" width="11.42578125" style="5" hidden="1" customWidth="1"/>
    <col min="10" max="10" width="8.42578125" style="5" customWidth="1"/>
    <col min="11" max="11" width="7.7109375" style="5" customWidth="1"/>
    <col min="12" max="12" width="11.28515625" style="5" customWidth="1"/>
    <col min="13" max="13" width="25.140625" style="5" hidden="1" customWidth="1"/>
    <col min="14" max="16384" width="11.42578125" style="5"/>
  </cols>
  <sheetData>
    <row r="1" spans="1:13" ht="15" customHeight="1" x14ac:dyDescent="0.25">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x14ac:dyDescent="0.25">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25">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25">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25">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75" thickBot="1" x14ac:dyDescent="0.3">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25">
      <c r="A10" s="15"/>
      <c r="B10" s="15"/>
      <c r="C10" s="48"/>
      <c r="D10" s="48"/>
      <c r="E10" s="16"/>
      <c r="F10" s="27"/>
      <c r="G10" s="1"/>
      <c r="H10" s="2"/>
      <c r="I10" s="1"/>
      <c r="J10" s="3"/>
      <c r="K10" s="4"/>
      <c r="L10" s="54" t="str">
        <f>IF(SUM(K5:K9)&gt;10,SUM(K5:K9),"")</f>
        <v/>
      </c>
      <c r="M10" s="28" t="str">
        <f t="shared" si="2"/>
        <v>Johannes Hell</v>
      </c>
    </row>
    <row r="11" spans="1:13" x14ac:dyDescent="0.25">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25">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25">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75" thickBot="1" x14ac:dyDescent="0.3">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25">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25">
      <c r="A16" s="15"/>
      <c r="B16" s="15"/>
      <c r="C16" s="48"/>
      <c r="D16" s="48"/>
      <c r="E16" s="16"/>
      <c r="F16" s="27"/>
      <c r="G16" s="1"/>
      <c r="H16" s="2"/>
      <c r="I16" s="1"/>
      <c r="J16" s="3"/>
      <c r="K16" s="4"/>
      <c r="L16" s="54" t="str">
        <f>IF(SUM(K11:K15)&gt;10,SUM(K11:K15),"")</f>
        <v/>
      </c>
      <c r="M16" s="25" t="str">
        <f t="shared" si="2"/>
        <v>Johannes Hell</v>
      </c>
    </row>
    <row r="17" spans="1:13" x14ac:dyDescent="0.25">
      <c r="A17" s="17">
        <v>0.3125</v>
      </c>
      <c r="B17" s="17">
        <v>0.4375</v>
      </c>
      <c r="C17" s="47" t="s">
        <v>289</v>
      </c>
      <c r="D17" s="47" t="s">
        <v>100</v>
      </c>
      <c r="E17" s="18"/>
      <c r="F17" s="24">
        <f>F15+1</f>
        <v>42919</v>
      </c>
      <c r="G17" s="19" t="str">
        <f t="shared" si="1"/>
        <v>Montag</v>
      </c>
      <c r="H17" s="20">
        <f>MONTH(F17)</f>
        <v>7</v>
      </c>
      <c r="I17" s="19" t="e">
        <f>VLOOKUP(H17,#REF!,2,FALSE)</f>
        <v>#REF!</v>
      </c>
      <c r="J17" s="21">
        <f t="shared" si="3"/>
        <v>0.125</v>
      </c>
      <c r="K17" s="22">
        <f t="shared" si="0"/>
        <v>3</v>
      </c>
      <c r="L17" s="53" t="str">
        <f>IF(K17&gt;6,K17,"")</f>
        <v/>
      </c>
      <c r="M17" s="25" t="str">
        <f t="shared" si="2"/>
        <v>Johannes Hell</v>
      </c>
    </row>
    <row r="18" spans="1:13" ht="30" x14ac:dyDescent="0.25">
      <c r="A18" s="17">
        <f>B17</f>
        <v>0.4375</v>
      </c>
      <c r="B18" s="17">
        <v>0.5</v>
      </c>
      <c r="C18" s="47" t="s">
        <v>290</v>
      </c>
      <c r="D18" s="47" t="s">
        <v>187</v>
      </c>
      <c r="E18" s="18"/>
      <c r="F18" s="24">
        <f>F17</f>
        <v>42919</v>
      </c>
      <c r="G18" s="19" t="str">
        <f t="shared" si="1"/>
        <v>Montag</v>
      </c>
      <c r="H18" s="20">
        <f>MONTH(F18)</f>
        <v>7</v>
      </c>
      <c r="I18" s="19" t="e">
        <f>VLOOKUP(H18,#REF!,2,FALSE)</f>
        <v>#REF!</v>
      </c>
      <c r="J18" s="21">
        <f t="shared" si="3"/>
        <v>6.25E-2</v>
      </c>
      <c r="K18" s="22">
        <f t="shared" si="0"/>
        <v>1.5</v>
      </c>
      <c r="L18" s="53" t="str">
        <f>IF(K18&gt;6,K18,"")</f>
        <v/>
      </c>
      <c r="M18" s="25" t="str">
        <f t="shared" si="2"/>
        <v>Johannes Hell</v>
      </c>
    </row>
    <row r="19" spans="1:13" ht="15.75" thickBot="1" x14ac:dyDescent="0.3">
      <c r="A19" s="17">
        <f>B18</f>
        <v>0.5</v>
      </c>
      <c r="B19" s="17">
        <v>0.52083333333333337</v>
      </c>
      <c r="C19" s="47"/>
      <c r="D19" s="47" t="s">
        <v>52</v>
      </c>
      <c r="E19" s="18"/>
      <c r="F19" s="24">
        <f>F18</f>
        <v>42919</v>
      </c>
      <c r="G19" s="19" t="str">
        <f t="shared" si="1"/>
        <v>Montag</v>
      </c>
      <c r="H19" s="20">
        <f>MONTH(F19)</f>
        <v>7</v>
      </c>
      <c r="I19" s="19" t="e">
        <f>VLOOKUP(H19,#REF!,2,FALSE)</f>
        <v>#REF!</v>
      </c>
      <c r="J19" s="21">
        <f t="shared" si="3"/>
        <v>2.083333333333337E-2</v>
      </c>
      <c r="K19" s="22" t="str">
        <f t="shared" si="0"/>
        <v/>
      </c>
      <c r="L19" s="53" t="str">
        <f>IF(K19&gt;6,K19,"")</f>
        <v/>
      </c>
      <c r="M19" s="26" t="str">
        <f t="shared" si="2"/>
        <v>Johannes Hell</v>
      </c>
    </row>
    <row r="20" spans="1:13" x14ac:dyDescent="0.25">
      <c r="A20" s="17">
        <f>B19</f>
        <v>0.52083333333333337</v>
      </c>
      <c r="B20" s="17">
        <v>0.72916666666666663</v>
      </c>
      <c r="C20" s="47" t="s">
        <v>291</v>
      </c>
      <c r="D20" s="47" t="s">
        <v>100</v>
      </c>
      <c r="E20" s="18"/>
      <c r="F20" s="24">
        <f>F19</f>
        <v>42919</v>
      </c>
      <c r="G20" s="19" t="str">
        <f t="shared" si="1"/>
        <v>Montag</v>
      </c>
      <c r="H20" s="20">
        <f>MONTH(F20)</f>
        <v>7</v>
      </c>
      <c r="I20" s="19" t="e">
        <f>VLOOKUP(H20,#REF!,2,FALSE)</f>
        <v>#REF!</v>
      </c>
      <c r="J20" s="21">
        <f t="shared" si="3"/>
        <v>0.20833333333333326</v>
      </c>
      <c r="K20" s="22">
        <f t="shared" si="0"/>
        <v>4.9999999999999982</v>
      </c>
      <c r="L20" s="53" t="str">
        <f>IF(K20&gt;6,K20,"")</f>
        <v/>
      </c>
      <c r="M20" s="25" t="str">
        <f t="shared" si="2"/>
        <v>Johannes Hell</v>
      </c>
    </row>
    <row r="21" spans="1:13" x14ac:dyDescent="0.25">
      <c r="A21" s="17">
        <f>B20</f>
        <v>0.72916666666666663</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25">
      <c r="A22" s="15"/>
      <c r="B22" s="15"/>
      <c r="C22" s="48"/>
      <c r="D22" s="48"/>
      <c r="E22" s="16"/>
      <c r="F22" s="27"/>
      <c r="G22" s="1"/>
      <c r="H22" s="2"/>
      <c r="I22" s="1"/>
      <c r="J22" s="3"/>
      <c r="K22" s="4"/>
      <c r="L22" s="54" t="str">
        <f>IF(SUM(K17:K21)&gt;10,SUM(K17:K21),"")</f>
        <v/>
      </c>
      <c r="M22" s="25" t="str">
        <f t="shared" si="2"/>
        <v>Johannes Hell</v>
      </c>
    </row>
    <row r="23" spans="1:13" x14ac:dyDescent="0.25">
      <c r="A23" s="17">
        <v>0.32291666666666669</v>
      </c>
      <c r="B23" s="17">
        <v>0.45833333333333331</v>
      </c>
      <c r="C23" s="47" t="s">
        <v>292</v>
      </c>
      <c r="D23" s="47" t="s">
        <v>186</v>
      </c>
      <c r="E23" s="18"/>
      <c r="F23" s="24">
        <f>F21+1</f>
        <v>42920</v>
      </c>
      <c r="G23" s="19" t="str">
        <f t="shared" si="1"/>
        <v>Dienstag</v>
      </c>
      <c r="H23" s="20">
        <f>MONTH(F23)</f>
        <v>7</v>
      </c>
      <c r="I23" s="19" t="e">
        <f>VLOOKUP(H23,#REF!,2,FALSE)</f>
        <v>#REF!</v>
      </c>
      <c r="J23" s="21">
        <f t="shared" si="3"/>
        <v>0.13541666666666663</v>
      </c>
      <c r="K23" s="22">
        <f t="shared" si="0"/>
        <v>3.2499999999999991</v>
      </c>
      <c r="L23" s="53" t="str">
        <f t="shared" ref="L23:L86" si="4">IF(K23&gt;6,K23,"")</f>
        <v/>
      </c>
      <c r="M23" s="25" t="str">
        <f t="shared" si="2"/>
        <v>Johannes Hell</v>
      </c>
    </row>
    <row r="24" spans="1:13" ht="15.75" thickBot="1" x14ac:dyDescent="0.3">
      <c r="A24" s="17">
        <f>B23</f>
        <v>0.45833333333333331</v>
      </c>
      <c r="B24" s="17">
        <v>0.47916666666666669</v>
      </c>
      <c r="C24" s="47"/>
      <c r="D24" s="47" t="s">
        <v>52</v>
      </c>
      <c r="E24" s="18"/>
      <c r="F24" s="24">
        <f>F23</f>
        <v>42920</v>
      </c>
      <c r="G24" s="19" t="str">
        <f t="shared" si="1"/>
        <v>Dienstag</v>
      </c>
      <c r="H24" s="20">
        <f>MONTH(F24)</f>
        <v>7</v>
      </c>
      <c r="I24" s="19" t="e">
        <f>VLOOKUP(H24,#REF!,2,FALSE)</f>
        <v>#REF!</v>
      </c>
      <c r="J24" s="21">
        <f t="shared" si="3"/>
        <v>2.083333333333337E-2</v>
      </c>
      <c r="K24" s="22" t="str">
        <f t="shared" si="0"/>
        <v/>
      </c>
      <c r="L24" s="53" t="str">
        <f t="shared" si="4"/>
        <v/>
      </c>
      <c r="M24" s="26" t="str">
        <f t="shared" si="2"/>
        <v>Johannes Hell</v>
      </c>
    </row>
    <row r="25" spans="1:13" x14ac:dyDescent="0.25">
      <c r="A25" s="17">
        <f>B24</f>
        <v>0.47916666666666669</v>
      </c>
      <c r="B25" s="17">
        <v>0.69791666666666663</v>
      </c>
      <c r="C25" s="47" t="s">
        <v>293</v>
      </c>
      <c r="D25" s="47" t="s">
        <v>104</v>
      </c>
      <c r="E25" s="18"/>
      <c r="F25" s="24">
        <f>F24</f>
        <v>42920</v>
      </c>
      <c r="G25" s="19" t="str">
        <f t="shared" si="1"/>
        <v>Dienstag</v>
      </c>
      <c r="H25" s="20">
        <f>MONTH(F25)</f>
        <v>7</v>
      </c>
      <c r="I25" s="19" t="e">
        <f>VLOOKUP(H25,#REF!,2,FALSE)</f>
        <v>#REF!</v>
      </c>
      <c r="J25" s="21">
        <f t="shared" si="3"/>
        <v>0.21874999999999994</v>
      </c>
      <c r="K25" s="22">
        <f t="shared" si="0"/>
        <v>5.2499999999999982</v>
      </c>
      <c r="L25" s="53" t="str">
        <f t="shared" si="4"/>
        <v/>
      </c>
      <c r="M25" s="25" t="str">
        <f t="shared" si="2"/>
        <v>Johannes Hell</v>
      </c>
    </row>
    <row r="26" spans="1:13" x14ac:dyDescent="0.25">
      <c r="A26" s="17">
        <f>B25</f>
        <v>0.69791666666666663</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25">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25">
      <c r="A28" s="15"/>
      <c r="B28" s="15"/>
      <c r="C28" s="48"/>
      <c r="D28" s="48"/>
      <c r="E28" s="16"/>
      <c r="F28" s="27"/>
      <c r="G28" s="1"/>
      <c r="H28" s="2"/>
      <c r="I28" s="1"/>
      <c r="J28" s="3"/>
      <c r="K28" s="4"/>
      <c r="L28" s="54" t="str">
        <f>IF(SUM(K23:K27)&gt;10,SUM(K23:K27),"")</f>
        <v/>
      </c>
      <c r="M28" s="25" t="str">
        <f t="shared" si="2"/>
        <v>Johannes Hell</v>
      </c>
    </row>
    <row r="29" spans="1:13" ht="15.75" thickBot="1" x14ac:dyDescent="0.3">
      <c r="A29" s="17">
        <v>0.32291666666666669</v>
      </c>
      <c r="B29" s="17">
        <v>0.5</v>
      </c>
      <c r="C29" s="47" t="s">
        <v>293</v>
      </c>
      <c r="D29" s="47" t="s">
        <v>104</v>
      </c>
      <c r="E29" s="18"/>
      <c r="F29" s="24">
        <f>F27+1</f>
        <v>42921</v>
      </c>
      <c r="G29" s="19" t="str">
        <f t="shared" si="1"/>
        <v>Mittwoch</v>
      </c>
      <c r="H29" s="20">
        <f>MONTH(F29)</f>
        <v>7</v>
      </c>
      <c r="I29" s="19" t="e">
        <f>VLOOKUP(H29,#REF!,2,FALSE)</f>
        <v>#REF!</v>
      </c>
      <c r="J29" s="21">
        <f t="shared" si="3"/>
        <v>0.17708333333333331</v>
      </c>
      <c r="K29" s="22">
        <f t="shared" si="0"/>
        <v>4.25</v>
      </c>
      <c r="L29" s="53" t="str">
        <f t="shared" si="4"/>
        <v/>
      </c>
      <c r="M29" s="26" t="str">
        <f t="shared" si="2"/>
        <v>Johannes Hell</v>
      </c>
    </row>
    <row r="30" spans="1:13" ht="15.75" thickBot="1" x14ac:dyDescent="0.3">
      <c r="A30" s="17">
        <f>B29</f>
        <v>0.5</v>
      </c>
      <c r="B30" s="17">
        <v>0.52083333333333337</v>
      </c>
      <c r="C30" s="47"/>
      <c r="D30" s="47" t="s">
        <v>52</v>
      </c>
      <c r="E30" s="18"/>
      <c r="F30" s="24">
        <f>F29</f>
        <v>42921</v>
      </c>
      <c r="G30" s="19" t="str">
        <f t="shared" si="1"/>
        <v>Mittwoch</v>
      </c>
      <c r="H30" s="20">
        <f>MONTH(F30)</f>
        <v>7</v>
      </c>
      <c r="I30" s="19" t="e">
        <f>VLOOKUP(H30,#REF!,2,FALSE)</f>
        <v>#REF!</v>
      </c>
      <c r="J30" s="21">
        <f t="shared" si="3"/>
        <v>2.083333333333337E-2</v>
      </c>
      <c r="K30" s="22" t="str">
        <f t="shared" si="0"/>
        <v/>
      </c>
      <c r="L30" s="53" t="str">
        <f t="shared" si="4"/>
        <v/>
      </c>
      <c r="M30" s="26" t="str">
        <f t="shared" si="2"/>
        <v>Johannes Hell</v>
      </c>
    </row>
    <row r="31" spans="1:13" ht="15.75" thickBot="1" x14ac:dyDescent="0.3">
      <c r="A31" s="17">
        <f>B30</f>
        <v>0.52083333333333337</v>
      </c>
      <c r="B31" s="17">
        <v>0.71875</v>
      </c>
      <c r="C31" s="47" t="s">
        <v>293</v>
      </c>
      <c r="D31" s="47" t="s">
        <v>104</v>
      </c>
      <c r="E31" s="18"/>
      <c r="F31" s="24">
        <f>F30</f>
        <v>42921</v>
      </c>
      <c r="G31" s="19" t="str">
        <f t="shared" si="1"/>
        <v>Mittwoch</v>
      </c>
      <c r="H31" s="20">
        <f>MONTH(F31)</f>
        <v>7</v>
      </c>
      <c r="I31" s="19" t="e">
        <f>VLOOKUP(H31,#REF!,2,FALSE)</f>
        <v>#REF!</v>
      </c>
      <c r="J31" s="21">
        <f t="shared" si="3"/>
        <v>0.19791666666666663</v>
      </c>
      <c r="K31" s="22">
        <f t="shared" si="0"/>
        <v>4.7499999999999991</v>
      </c>
      <c r="L31" s="53" t="str">
        <f t="shared" si="4"/>
        <v/>
      </c>
      <c r="M31" s="26" t="str">
        <f t="shared" si="2"/>
        <v>Johannes Hell</v>
      </c>
    </row>
    <row r="32" spans="1:13" x14ac:dyDescent="0.25">
      <c r="A32" s="17">
        <f>B31</f>
        <v>0.71875</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25">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25">
      <c r="A34" s="15"/>
      <c r="B34" s="15"/>
      <c r="C34" s="48"/>
      <c r="D34" s="48"/>
      <c r="E34" s="16"/>
      <c r="F34" s="27"/>
      <c r="G34" s="1"/>
      <c r="H34" s="2"/>
      <c r="I34" s="1"/>
      <c r="J34" s="3"/>
      <c r="K34" s="4"/>
      <c r="L34" s="54" t="str">
        <f>IF(SUM(K29:K33)&gt;10,SUM(K29:K33),"")</f>
        <v/>
      </c>
      <c r="M34" s="25" t="str">
        <f t="shared" si="2"/>
        <v>Johannes Hell</v>
      </c>
    </row>
    <row r="35" spans="1:15" x14ac:dyDescent="0.25">
      <c r="A35" s="17">
        <v>0.32291666666666669</v>
      </c>
      <c r="B35" s="17">
        <v>0.5</v>
      </c>
      <c r="C35" s="47" t="s">
        <v>294</v>
      </c>
      <c r="D35" s="47" t="s">
        <v>100</v>
      </c>
      <c r="E35" s="18"/>
      <c r="F35" s="24">
        <f>F33+1</f>
        <v>42922</v>
      </c>
      <c r="G35" s="19" t="str">
        <f t="shared" ref="G35:G45" si="5">TEXT(F35,"TTTT")</f>
        <v>Donnerstag</v>
      </c>
      <c r="H35" s="20">
        <f>MONTH(F35)</f>
        <v>7</v>
      </c>
      <c r="I35" s="19" t="e">
        <f>VLOOKUP(H35,#REF!,2,FALSE)</f>
        <v>#REF!</v>
      </c>
      <c r="J35" s="21">
        <f t="shared" si="3"/>
        <v>0.17708333333333331</v>
      </c>
      <c r="K35" s="22">
        <f t="shared" si="0"/>
        <v>4.25</v>
      </c>
      <c r="L35" s="53" t="str">
        <f t="shared" si="4"/>
        <v/>
      </c>
      <c r="M35" s="29" t="str">
        <f t="shared" si="2"/>
        <v>Johannes Hell</v>
      </c>
      <c r="N35" s="30"/>
      <c r="O35" s="30"/>
    </row>
    <row r="36" spans="1:15" ht="15.75" thickBot="1" x14ac:dyDescent="0.3">
      <c r="A36" s="17">
        <f>B35</f>
        <v>0.5</v>
      </c>
      <c r="B36" s="17">
        <v>0.52083333333333337</v>
      </c>
      <c r="C36" s="47"/>
      <c r="D36" s="47" t="s">
        <v>52</v>
      </c>
      <c r="E36" s="18"/>
      <c r="F36" s="24">
        <f>F35</f>
        <v>42922</v>
      </c>
      <c r="G36" s="19" t="str">
        <f t="shared" si="5"/>
        <v>Donnerstag</v>
      </c>
      <c r="H36" s="20">
        <f>MONTH(F36)</f>
        <v>7</v>
      </c>
      <c r="I36" s="19" t="e">
        <f>VLOOKUP(H36,#REF!,2,FALSE)</f>
        <v>#REF!</v>
      </c>
      <c r="J36" s="21">
        <f t="shared" si="3"/>
        <v>2.083333333333337E-2</v>
      </c>
      <c r="K36" s="22" t="str">
        <f t="shared" si="0"/>
        <v/>
      </c>
      <c r="L36" s="53" t="str">
        <f t="shared" si="4"/>
        <v/>
      </c>
      <c r="M36" s="31" t="str">
        <f t="shared" si="2"/>
        <v>Johannes Hell</v>
      </c>
      <c r="N36" s="30"/>
      <c r="O36" s="30"/>
    </row>
    <row r="37" spans="1:15" ht="30" x14ac:dyDescent="0.25">
      <c r="A37" s="17">
        <f>B36</f>
        <v>0.52083333333333337</v>
      </c>
      <c r="B37" s="17">
        <v>0.66666666666666663</v>
      </c>
      <c r="C37" s="47" t="s">
        <v>295</v>
      </c>
      <c r="D37" s="47" t="s">
        <v>100</v>
      </c>
      <c r="E37" s="18"/>
      <c r="F37" s="24">
        <f>F36</f>
        <v>42922</v>
      </c>
      <c r="G37" s="19" t="str">
        <f t="shared" si="5"/>
        <v>Donnerstag</v>
      </c>
      <c r="H37" s="20">
        <f>MONTH(F37)</f>
        <v>7</v>
      </c>
      <c r="I37" s="19" t="e">
        <f>VLOOKUP(H37,#REF!,2,FALSE)</f>
        <v>#REF!</v>
      </c>
      <c r="J37" s="21">
        <f t="shared" si="3"/>
        <v>0.14583333333333326</v>
      </c>
      <c r="K37" s="22">
        <f t="shared" si="0"/>
        <v>3.4999999999999982</v>
      </c>
      <c r="L37" s="53" t="str">
        <f t="shared" si="4"/>
        <v/>
      </c>
      <c r="M37" s="32" t="str">
        <f t="shared" si="2"/>
        <v>Johannes Hell</v>
      </c>
      <c r="N37" s="33"/>
      <c r="O37" s="33"/>
    </row>
    <row r="38" spans="1:15" x14ac:dyDescent="0.25">
      <c r="A38" s="17">
        <f>B37</f>
        <v>0.66666666666666663</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25">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25">
      <c r="A40" s="15"/>
      <c r="B40" s="15"/>
      <c r="C40" s="48"/>
      <c r="D40" s="48"/>
      <c r="E40" s="16"/>
      <c r="F40" s="27"/>
      <c r="G40" s="1"/>
      <c r="H40" s="2"/>
      <c r="I40" s="1"/>
      <c r="J40" s="3"/>
      <c r="K40" s="4"/>
      <c r="L40" s="54" t="str">
        <f>IF(SUM(K35:K39)&gt;10,SUM(K35:K39),"")</f>
        <v/>
      </c>
      <c r="M40" s="29" t="str">
        <f t="shared" si="2"/>
        <v>Johannes Hell</v>
      </c>
    </row>
    <row r="41" spans="1:15" s="30" customFormat="1" ht="30" x14ac:dyDescent="0.25">
      <c r="A41" s="17">
        <v>0.29166666666666669</v>
      </c>
      <c r="B41" s="17">
        <v>0.47916666666666669</v>
      </c>
      <c r="C41" s="47" t="s">
        <v>296</v>
      </c>
      <c r="D41" s="47" t="s">
        <v>104</v>
      </c>
      <c r="E41" s="18"/>
      <c r="F41" s="24">
        <f>F39+1</f>
        <v>42923</v>
      </c>
      <c r="G41" s="19" t="str">
        <f t="shared" si="5"/>
        <v>Freitag</v>
      </c>
      <c r="H41" s="20">
        <f>MONTH(F41)</f>
        <v>7</v>
      </c>
      <c r="I41" s="19" t="e">
        <f>VLOOKUP(H41,#REF!,2,FALSE)</f>
        <v>#REF!</v>
      </c>
      <c r="J41" s="21">
        <f t="shared" si="3"/>
        <v>0.1875</v>
      </c>
      <c r="K41" s="22">
        <f t="shared" si="0"/>
        <v>4.5</v>
      </c>
      <c r="L41" s="53" t="str">
        <f t="shared" si="4"/>
        <v/>
      </c>
    </row>
    <row r="42" spans="1:15" s="30" customFormat="1" x14ac:dyDescent="0.25">
      <c r="A42" s="17">
        <f>B41</f>
        <v>0.47916666666666669</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25">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25">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75" thickBot="1" x14ac:dyDescent="0.3">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25">
      <c r="A46" s="15"/>
      <c r="B46" s="15"/>
      <c r="C46" s="48"/>
      <c r="D46" s="48"/>
      <c r="E46" s="16"/>
      <c r="F46" s="27"/>
      <c r="G46" s="1"/>
      <c r="H46" s="2"/>
      <c r="I46" s="1"/>
      <c r="J46" s="3"/>
      <c r="K46" s="4"/>
      <c r="L46" s="54" t="str">
        <f>IF(SUM(K41:K45)&gt;10,SUM(K41:K45),"")</f>
        <v/>
      </c>
      <c r="M46" s="25" t="str">
        <f t="shared" si="2"/>
        <v>Johannes Hell</v>
      </c>
    </row>
    <row r="47" spans="1:15" x14ac:dyDescent="0.25">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25">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25">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75" thickBot="1" x14ac:dyDescent="0.3">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25">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25">
      <c r="A52" s="15"/>
      <c r="B52" s="15"/>
      <c r="C52" s="48"/>
      <c r="D52" s="48"/>
      <c r="E52" s="16"/>
      <c r="F52" s="27"/>
      <c r="G52" s="1"/>
      <c r="H52" s="2"/>
      <c r="I52" s="1"/>
      <c r="J52" s="3"/>
      <c r="K52" s="4"/>
      <c r="L52" s="54" t="str">
        <f>IF(SUM(K47:K51)&gt;10,SUM(K47:K51),"")</f>
        <v/>
      </c>
      <c r="M52" s="25" t="str">
        <f t="shared" si="2"/>
        <v>Johannes Hell</v>
      </c>
    </row>
    <row r="53" spans="1:13" x14ac:dyDescent="0.25">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25">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75" thickBot="1" x14ac:dyDescent="0.3">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25">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25">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25">
      <c r="A58" s="15"/>
      <c r="B58" s="15"/>
      <c r="C58" s="48"/>
      <c r="D58" s="48"/>
      <c r="E58" s="16"/>
      <c r="F58" s="27"/>
      <c r="G58" s="1"/>
      <c r="H58" s="2"/>
      <c r="I58" s="1"/>
      <c r="J58" s="3"/>
      <c r="K58" s="4"/>
      <c r="L58" s="54" t="str">
        <f>IF(SUM(K53:K57)&gt;10,SUM(K53:K57),"")</f>
        <v/>
      </c>
      <c r="M58" s="25" t="str">
        <f t="shared" si="2"/>
        <v>Johannes Hell</v>
      </c>
    </row>
    <row r="59" spans="1:13" x14ac:dyDescent="0.25">
      <c r="A59" s="17">
        <v>0.32291666666666669</v>
      </c>
      <c r="B59" s="17">
        <v>0.45833333333333331</v>
      </c>
      <c r="C59" s="47" t="s">
        <v>297</v>
      </c>
      <c r="D59" s="47" t="s">
        <v>100</v>
      </c>
      <c r="E59" s="18"/>
      <c r="F59" s="24">
        <f>F57+1</f>
        <v>42926</v>
      </c>
      <c r="G59" s="19" t="str">
        <f t="shared" si="6"/>
        <v>Montag</v>
      </c>
      <c r="H59" s="20">
        <f>MONTH(F59)</f>
        <v>7</v>
      </c>
      <c r="I59" s="19" t="e">
        <f>VLOOKUP(H59,#REF!,2,FALSE)</f>
        <v>#REF!</v>
      </c>
      <c r="J59" s="21">
        <f t="shared" si="3"/>
        <v>0.13541666666666663</v>
      </c>
      <c r="K59" s="22">
        <f t="shared" si="0"/>
        <v>3.2499999999999991</v>
      </c>
      <c r="L59" s="53" t="str">
        <f t="shared" si="4"/>
        <v/>
      </c>
      <c r="M59" s="25" t="str">
        <f t="shared" si="2"/>
        <v>Johannes Hell</v>
      </c>
    </row>
    <row r="60" spans="1:13" ht="15.75" thickBot="1" x14ac:dyDescent="0.3">
      <c r="A60" s="17">
        <f>B59</f>
        <v>0.45833333333333331</v>
      </c>
      <c r="B60" s="17">
        <v>0.47916666666666669</v>
      </c>
      <c r="C60" s="47"/>
      <c r="D60" s="47" t="s">
        <v>52</v>
      </c>
      <c r="E60" s="18"/>
      <c r="F60" s="24">
        <f>F59</f>
        <v>42926</v>
      </c>
      <c r="G60" s="19" t="str">
        <f t="shared" si="6"/>
        <v>Montag</v>
      </c>
      <c r="H60" s="20">
        <f>MONTH(F60)</f>
        <v>7</v>
      </c>
      <c r="I60" s="19" t="e">
        <f>VLOOKUP(H60,#REF!,2,FALSE)</f>
        <v>#REF!</v>
      </c>
      <c r="J60" s="21">
        <f t="shared" si="3"/>
        <v>2.083333333333337E-2</v>
      </c>
      <c r="K60" s="22" t="str">
        <f t="shared" si="0"/>
        <v/>
      </c>
      <c r="L60" s="53" t="str">
        <f t="shared" si="4"/>
        <v/>
      </c>
      <c r="M60" s="26" t="str">
        <f t="shared" si="2"/>
        <v>Johannes Hell</v>
      </c>
    </row>
    <row r="61" spans="1:13" ht="30.75" thickBot="1" x14ac:dyDescent="0.3">
      <c r="A61" s="17">
        <f>B60</f>
        <v>0.47916666666666669</v>
      </c>
      <c r="B61" s="17">
        <v>0.71875</v>
      </c>
      <c r="C61" s="47" t="s">
        <v>298</v>
      </c>
      <c r="D61" s="47" t="s">
        <v>187</v>
      </c>
      <c r="E61" s="18"/>
      <c r="F61" s="24">
        <f>F60</f>
        <v>42926</v>
      </c>
      <c r="G61" s="19" t="str">
        <f t="shared" si="6"/>
        <v>Montag</v>
      </c>
      <c r="H61" s="20">
        <f>MONTH(F61)</f>
        <v>7</v>
      </c>
      <c r="I61" s="19" t="e">
        <f>VLOOKUP(H61,#REF!,2,FALSE)</f>
        <v>#REF!</v>
      </c>
      <c r="J61" s="21">
        <f t="shared" si="3"/>
        <v>0.23958333333333331</v>
      </c>
      <c r="K61" s="22">
        <f t="shared" si="0"/>
        <v>5.75</v>
      </c>
      <c r="L61" s="53" t="str">
        <f t="shared" si="4"/>
        <v/>
      </c>
      <c r="M61" s="26" t="str">
        <f t="shared" si="2"/>
        <v>Johannes Hell</v>
      </c>
    </row>
    <row r="62" spans="1:13" x14ac:dyDescent="0.25">
      <c r="A62" s="17">
        <f>B61</f>
        <v>0.71875</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25">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25">
      <c r="A64" s="15"/>
      <c r="B64" s="15"/>
      <c r="C64" s="48"/>
      <c r="D64" s="48"/>
      <c r="E64" s="16"/>
      <c r="F64" s="27"/>
      <c r="G64" s="1"/>
      <c r="H64" s="2"/>
      <c r="I64" s="1"/>
      <c r="J64" s="3"/>
      <c r="K64" s="4"/>
      <c r="L64" s="54" t="str">
        <f>IF(SUM(K59:K63)&gt;10,SUM(K59:K63),"")</f>
        <v/>
      </c>
      <c r="M64" s="25" t="str">
        <f t="shared" si="2"/>
        <v>Johannes Hell</v>
      </c>
    </row>
    <row r="65" spans="1:13" ht="30" x14ac:dyDescent="0.25">
      <c r="A65" s="17">
        <v>0.3125</v>
      </c>
      <c r="B65" s="17">
        <v>0.45833333333333331</v>
      </c>
      <c r="C65" s="47" t="s">
        <v>299</v>
      </c>
      <c r="D65" s="47" t="s">
        <v>187</v>
      </c>
      <c r="E65" s="18"/>
      <c r="F65" s="24">
        <f>F63+1</f>
        <v>42927</v>
      </c>
      <c r="G65" s="19" t="str">
        <f t="shared" si="6"/>
        <v>Dienstag</v>
      </c>
      <c r="H65" s="20">
        <f>MONTH(F65)</f>
        <v>7</v>
      </c>
      <c r="I65" s="19" t="e">
        <f>VLOOKUP(H65,#REF!,2,FALSE)</f>
        <v>#REF!</v>
      </c>
      <c r="J65" s="21">
        <f t="shared" si="3"/>
        <v>0.14583333333333331</v>
      </c>
      <c r="K65" s="22">
        <f t="shared" si="0"/>
        <v>3.4999999999999996</v>
      </c>
      <c r="L65" s="53" t="str">
        <f t="shared" si="4"/>
        <v/>
      </c>
      <c r="M65" s="25" t="str">
        <f t="shared" si="2"/>
        <v>Johannes Hell</v>
      </c>
    </row>
    <row r="66" spans="1:13" ht="15.75" thickBot="1" x14ac:dyDescent="0.3">
      <c r="A66" s="17">
        <f>B65</f>
        <v>0.45833333333333331</v>
      </c>
      <c r="B66" s="17">
        <v>0.47916666666666669</v>
      </c>
      <c r="C66" s="47"/>
      <c r="D66" s="47" t="s">
        <v>52</v>
      </c>
      <c r="E66" s="18"/>
      <c r="F66" s="24">
        <f>F65</f>
        <v>42927</v>
      </c>
      <c r="G66" s="19" t="str">
        <f t="shared" si="6"/>
        <v>Dienstag</v>
      </c>
      <c r="H66" s="20">
        <f>MONTH(F66)</f>
        <v>7</v>
      </c>
      <c r="I66" s="19" t="e">
        <f>VLOOKUP(H66,#REF!,2,FALSE)</f>
        <v>#REF!</v>
      </c>
      <c r="J66" s="21">
        <f t="shared" si="3"/>
        <v>2.083333333333337E-2</v>
      </c>
      <c r="K66" s="22" t="str">
        <f t="shared" si="0"/>
        <v/>
      </c>
      <c r="L66" s="53" t="str">
        <f t="shared" si="4"/>
        <v/>
      </c>
      <c r="M66" s="26" t="str">
        <f t="shared" si="2"/>
        <v>Johannes Hell</v>
      </c>
    </row>
    <row r="67" spans="1:13" ht="30" x14ac:dyDescent="0.25">
      <c r="A67" s="17">
        <f>B66</f>
        <v>0.47916666666666669</v>
      </c>
      <c r="B67" s="17">
        <v>0.70833333333333337</v>
      </c>
      <c r="C67" s="47" t="s">
        <v>300</v>
      </c>
      <c r="D67" s="47" t="s">
        <v>100</v>
      </c>
      <c r="E67" s="18"/>
      <c r="F67" s="24">
        <f>F66</f>
        <v>42927</v>
      </c>
      <c r="G67" s="19" t="str">
        <f t="shared" si="6"/>
        <v>Dienstag</v>
      </c>
      <c r="H67" s="20">
        <f>MONTH(F67)</f>
        <v>7</v>
      </c>
      <c r="I67" s="19" t="e">
        <f>VLOOKUP(H67,#REF!,2,FALSE)</f>
        <v>#REF!</v>
      </c>
      <c r="J67" s="21">
        <f t="shared" si="3"/>
        <v>0.22916666666666669</v>
      </c>
      <c r="K67" s="22">
        <f t="shared" si="0"/>
        <v>5.5</v>
      </c>
      <c r="L67" s="53" t="str">
        <f t="shared" si="4"/>
        <v/>
      </c>
      <c r="M67" s="25" t="str">
        <f t="shared" si="2"/>
        <v>Johannes Hell</v>
      </c>
    </row>
    <row r="68" spans="1:13" x14ac:dyDescent="0.25">
      <c r="A68" s="17">
        <f>B67</f>
        <v>0.70833333333333337</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25">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25">
      <c r="A70" s="15"/>
      <c r="B70" s="15"/>
      <c r="C70" s="48"/>
      <c r="D70" s="48"/>
      <c r="E70" s="16"/>
      <c r="F70" s="27"/>
      <c r="G70" s="1"/>
      <c r="H70" s="2"/>
      <c r="I70" s="1"/>
      <c r="J70" s="3"/>
      <c r="K70" s="4"/>
      <c r="L70" s="54" t="str">
        <f>IF(SUM(K65:K69)&gt;10,SUM(K65:K69),"")</f>
        <v/>
      </c>
      <c r="M70" s="25" t="str">
        <f t="shared" si="2"/>
        <v>Johannes Hell</v>
      </c>
    </row>
    <row r="71" spans="1:13" ht="30.75" thickBot="1" x14ac:dyDescent="0.3">
      <c r="A71" s="17">
        <v>0.32291666666666669</v>
      </c>
      <c r="B71" s="17">
        <v>0.5</v>
      </c>
      <c r="C71" s="47" t="s">
        <v>301</v>
      </c>
      <c r="D71" s="47" t="s">
        <v>104</v>
      </c>
      <c r="E71" s="18"/>
      <c r="F71" s="24">
        <f>F69+1</f>
        <v>42928</v>
      </c>
      <c r="G71" s="19" t="str">
        <f t="shared" si="6"/>
        <v>Mittwoch</v>
      </c>
      <c r="H71" s="20">
        <f>MONTH(F71)</f>
        <v>7</v>
      </c>
      <c r="I71" s="19" t="e">
        <f>VLOOKUP(H71,#REF!,2,FALSE)</f>
        <v>#REF!</v>
      </c>
      <c r="J71" s="21">
        <f t="shared" si="3"/>
        <v>0.17708333333333331</v>
      </c>
      <c r="K71" s="22">
        <f t="shared" si="7"/>
        <v>4.25</v>
      </c>
      <c r="L71" s="53" t="str">
        <f t="shared" si="4"/>
        <v/>
      </c>
      <c r="M71" s="26" t="str">
        <f t="shared" si="2"/>
        <v>Johannes Hell</v>
      </c>
    </row>
    <row r="72" spans="1:13" x14ac:dyDescent="0.25">
      <c r="A72" s="17">
        <f>B71</f>
        <v>0.5</v>
      </c>
      <c r="B72" s="17">
        <v>0.52083333333333337</v>
      </c>
      <c r="C72" s="47"/>
      <c r="D72" s="47" t="s">
        <v>52</v>
      </c>
      <c r="E72" s="18"/>
      <c r="F72" s="24">
        <f>F71</f>
        <v>42928</v>
      </c>
      <c r="G72" s="19" t="str">
        <f t="shared" si="6"/>
        <v>Mittwoch</v>
      </c>
      <c r="H72" s="20">
        <f>MONTH(F72)</f>
        <v>7</v>
      </c>
      <c r="I72" s="19" t="e">
        <f>VLOOKUP(H72,#REF!,2,FALSE)</f>
        <v>#REF!</v>
      </c>
      <c r="J72" s="21">
        <f t="shared" si="3"/>
        <v>2.083333333333337E-2</v>
      </c>
      <c r="K72" s="22" t="str">
        <f t="shared" si="7"/>
        <v/>
      </c>
      <c r="L72" s="53" t="str">
        <f t="shared" si="4"/>
        <v/>
      </c>
      <c r="M72" s="25" t="str">
        <f t="shared" si="2"/>
        <v>Johannes Hell</v>
      </c>
    </row>
    <row r="73" spans="1:13" ht="30" x14ac:dyDescent="0.25">
      <c r="A73" s="17">
        <f>B72</f>
        <v>0.52083333333333337</v>
      </c>
      <c r="B73" s="17">
        <v>0.69791666666666663</v>
      </c>
      <c r="C73" s="47" t="s">
        <v>301</v>
      </c>
      <c r="D73" s="47" t="s">
        <v>104</v>
      </c>
      <c r="E73" s="18"/>
      <c r="F73" s="24">
        <f>F72</f>
        <v>42928</v>
      </c>
      <c r="G73" s="19" t="str">
        <f t="shared" si="6"/>
        <v>Mittwoch</v>
      </c>
      <c r="H73" s="20">
        <f>MONTH(F73)</f>
        <v>7</v>
      </c>
      <c r="I73" s="19" t="e">
        <f>VLOOKUP(H73,#REF!,2,FALSE)</f>
        <v>#REF!</v>
      </c>
      <c r="J73" s="21">
        <f t="shared" si="3"/>
        <v>0.17708333333333326</v>
      </c>
      <c r="K73" s="22">
        <f t="shared" si="7"/>
        <v>4.2499999999999982</v>
      </c>
      <c r="L73" s="53" t="str">
        <f t="shared" si="4"/>
        <v/>
      </c>
      <c r="M73" s="25" t="str">
        <f t="shared" ref="M73:M115" si="8">$C$1</f>
        <v>Johannes Hell</v>
      </c>
    </row>
    <row r="74" spans="1:13" x14ac:dyDescent="0.25">
      <c r="A74" s="17">
        <f>B73</f>
        <v>0.69791666666666663</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25">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75" thickBot="1" x14ac:dyDescent="0.3">
      <c r="A76" s="15"/>
      <c r="B76" s="15"/>
      <c r="C76" s="48"/>
      <c r="D76" s="48"/>
      <c r="E76" s="16"/>
      <c r="F76" s="27"/>
      <c r="G76" s="1"/>
      <c r="H76" s="2"/>
      <c r="I76" s="1"/>
      <c r="J76" s="3"/>
      <c r="K76" s="4"/>
      <c r="L76" s="54" t="str">
        <f>IF(SUM(K71:K75)&gt;10,SUM(K71:K75),"")</f>
        <v/>
      </c>
      <c r="M76" s="26" t="str">
        <f t="shared" si="8"/>
        <v>Johannes Hell</v>
      </c>
    </row>
    <row r="77" spans="1:13" ht="30" x14ac:dyDescent="0.25">
      <c r="A77" s="17">
        <v>0.32291666666666669</v>
      </c>
      <c r="B77" s="17">
        <v>0.5</v>
      </c>
      <c r="C77" s="47" t="s">
        <v>302</v>
      </c>
      <c r="D77" s="47" t="s">
        <v>104</v>
      </c>
      <c r="E77" s="18"/>
      <c r="F77" s="24">
        <f>F75+1</f>
        <v>42929</v>
      </c>
      <c r="G77" s="19" t="str">
        <f t="shared" si="6"/>
        <v>Donnerstag</v>
      </c>
      <c r="H77" s="20">
        <f>MONTH(F77)</f>
        <v>7</v>
      </c>
      <c r="I77" s="19" t="e">
        <f>VLOOKUP(H77,#REF!,2,FALSE)</f>
        <v>#REF!</v>
      </c>
      <c r="J77" s="21">
        <f t="shared" si="3"/>
        <v>0.17708333333333331</v>
      </c>
      <c r="K77" s="22">
        <f t="shared" si="7"/>
        <v>4.25</v>
      </c>
      <c r="L77" s="53" t="str">
        <f t="shared" si="4"/>
        <v/>
      </c>
      <c r="M77" s="25" t="str">
        <f t="shared" si="8"/>
        <v>Johannes Hell</v>
      </c>
    </row>
    <row r="78" spans="1:13" x14ac:dyDescent="0.25">
      <c r="A78" s="17">
        <f>B77</f>
        <v>0.5</v>
      </c>
      <c r="B78" s="17">
        <v>0.52083333333333337</v>
      </c>
      <c r="C78" s="47"/>
      <c r="D78" s="47" t="s">
        <v>52</v>
      </c>
      <c r="E78" s="18"/>
      <c r="F78" s="24">
        <f>F77</f>
        <v>42929</v>
      </c>
      <c r="G78" s="19" t="str">
        <f t="shared" si="6"/>
        <v>Donnerstag</v>
      </c>
      <c r="H78" s="20">
        <f>MONTH(F78)</f>
        <v>7</v>
      </c>
      <c r="I78" s="19" t="e">
        <f>VLOOKUP(H78,#REF!,2,FALSE)</f>
        <v>#REF!</v>
      </c>
      <c r="J78" s="21">
        <f t="shared" si="3"/>
        <v>2.083333333333337E-2</v>
      </c>
      <c r="K78" s="22" t="str">
        <f t="shared" si="7"/>
        <v/>
      </c>
      <c r="L78" s="53" t="str">
        <f t="shared" si="4"/>
        <v/>
      </c>
      <c r="M78" s="25" t="str">
        <f t="shared" si="8"/>
        <v>Johannes Hell</v>
      </c>
    </row>
    <row r="79" spans="1:13" ht="30" x14ac:dyDescent="0.25">
      <c r="A79" s="17">
        <f>B78</f>
        <v>0.52083333333333337</v>
      </c>
      <c r="B79" s="17">
        <v>0.66666666666666663</v>
      </c>
      <c r="C79" s="47" t="s">
        <v>302</v>
      </c>
      <c r="D79" s="47" t="s">
        <v>104</v>
      </c>
      <c r="E79" s="18"/>
      <c r="F79" s="24">
        <f>F78</f>
        <v>42929</v>
      </c>
      <c r="G79" s="19" t="str">
        <f t="shared" si="6"/>
        <v>Donnerstag</v>
      </c>
      <c r="H79" s="20">
        <f>MONTH(F79)</f>
        <v>7</v>
      </c>
      <c r="I79" s="19" t="e">
        <f>VLOOKUP(H79,#REF!,2,FALSE)</f>
        <v>#REF!</v>
      </c>
      <c r="J79" s="21">
        <f t="shared" si="3"/>
        <v>0.14583333333333326</v>
      </c>
      <c r="K79" s="22">
        <f t="shared" si="7"/>
        <v>3.4999999999999982</v>
      </c>
      <c r="L79" s="53" t="str">
        <f t="shared" si="4"/>
        <v/>
      </c>
      <c r="M79" s="25" t="str">
        <f t="shared" si="8"/>
        <v>Johannes Hell</v>
      </c>
    </row>
    <row r="80" spans="1:13" ht="30" x14ac:dyDescent="0.25">
      <c r="A80" s="17">
        <f>B79</f>
        <v>0.66666666666666663</v>
      </c>
      <c r="B80" s="17">
        <v>0.73958333333333337</v>
      </c>
      <c r="C80" s="47" t="s">
        <v>303</v>
      </c>
      <c r="D80" s="47" t="s">
        <v>103</v>
      </c>
      <c r="E80" s="18"/>
      <c r="F80" s="24">
        <f>F79</f>
        <v>42929</v>
      </c>
      <c r="G80" s="19" t="str">
        <f t="shared" si="6"/>
        <v>Donnerstag</v>
      </c>
      <c r="H80" s="20">
        <f>MONTH(F80)</f>
        <v>7</v>
      </c>
      <c r="I80" s="19" t="e">
        <f>VLOOKUP(H80,#REF!,2,FALSE)</f>
        <v>#REF!</v>
      </c>
      <c r="J80" s="21">
        <f t="shared" si="3"/>
        <v>7.2916666666666741E-2</v>
      </c>
      <c r="K80" s="22">
        <f t="shared" si="7"/>
        <v>1.7500000000000018</v>
      </c>
      <c r="L80" s="53" t="str">
        <f t="shared" si="4"/>
        <v/>
      </c>
      <c r="M80" s="25" t="str">
        <f t="shared" si="8"/>
        <v>Johannes Hell</v>
      </c>
    </row>
    <row r="81" spans="1:13" ht="15.75" thickBot="1" x14ac:dyDescent="0.3">
      <c r="A81" s="17">
        <f>B80</f>
        <v>0.73958333333333337</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25">
      <c r="A82" s="15"/>
      <c r="B82" s="15"/>
      <c r="C82" s="48"/>
      <c r="D82" s="48"/>
      <c r="E82" s="16"/>
      <c r="F82" s="27"/>
      <c r="G82" s="1"/>
      <c r="H82" s="2"/>
      <c r="I82" s="1"/>
      <c r="J82" s="3"/>
      <c r="K82" s="4"/>
      <c r="L82" s="54" t="str">
        <f>IF(SUM(K77:K81)&gt;10,SUM(K77:K81),"")</f>
        <v/>
      </c>
      <c r="M82" s="25" t="str">
        <f t="shared" si="8"/>
        <v>Johannes Hell</v>
      </c>
    </row>
    <row r="83" spans="1:13" x14ac:dyDescent="0.25">
      <c r="A83" s="17">
        <v>0.33333333333333331</v>
      </c>
      <c r="B83" s="17">
        <v>0.54166666666666663</v>
      </c>
      <c r="C83" s="47" t="s">
        <v>304</v>
      </c>
      <c r="D83" s="47" t="s">
        <v>104</v>
      </c>
      <c r="E83" s="18"/>
      <c r="F83" s="24">
        <f>F77+1</f>
        <v>42930</v>
      </c>
      <c r="G83" s="19" t="str">
        <f t="shared" si="6"/>
        <v>Freitag</v>
      </c>
      <c r="H83" s="20">
        <f>MONTH(F83)</f>
        <v>7</v>
      </c>
      <c r="I83" s="19" t="e">
        <f>VLOOKUP(H83,#REF!,2,FALSE)</f>
        <v>#REF!</v>
      </c>
      <c r="J83" s="21">
        <f t="shared" si="3"/>
        <v>0.20833333333333331</v>
      </c>
      <c r="K83" s="22">
        <f t="shared" si="7"/>
        <v>5</v>
      </c>
      <c r="L83" s="53" t="str">
        <f t="shared" si="4"/>
        <v/>
      </c>
      <c r="M83" s="25" t="str">
        <f t="shared" si="8"/>
        <v>Johannes Hell</v>
      </c>
    </row>
    <row r="84" spans="1:13" x14ac:dyDescent="0.25">
      <c r="A84" s="17">
        <f>B83</f>
        <v>0.54166666666666663</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25">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75" thickBot="1" x14ac:dyDescent="0.3">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75" thickBot="1" x14ac:dyDescent="0.3">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75" thickBot="1" x14ac:dyDescent="0.3">
      <c r="A88" s="15"/>
      <c r="B88" s="15"/>
      <c r="C88" s="48"/>
      <c r="D88" s="48"/>
      <c r="E88" s="16"/>
      <c r="F88" s="27"/>
      <c r="G88" s="1"/>
      <c r="H88" s="2"/>
      <c r="I88" s="1"/>
      <c r="J88" s="3"/>
      <c r="K88" s="4"/>
      <c r="L88" s="54" t="str">
        <f>IF(SUM(K83:K87)&gt;10,SUM(K83:K87),"")</f>
        <v/>
      </c>
      <c r="M88" s="26" t="str">
        <f t="shared" si="8"/>
        <v>Johannes Hell</v>
      </c>
    </row>
    <row r="89" spans="1:13" x14ac:dyDescent="0.25">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25">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25">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25">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75" thickBot="1" x14ac:dyDescent="0.3">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25">
      <c r="A94" s="15"/>
      <c r="B94" s="15"/>
      <c r="C94" s="48"/>
      <c r="D94" s="48"/>
      <c r="E94" s="16"/>
      <c r="F94" s="27"/>
      <c r="G94" s="1"/>
      <c r="H94" s="2"/>
      <c r="I94" s="1"/>
      <c r="J94" s="3"/>
      <c r="K94" s="4"/>
      <c r="L94" s="54" t="str">
        <f>IF(SUM(K89:K93)&gt;10,SUM(K89:K93),"")</f>
        <v/>
      </c>
      <c r="M94" s="25" t="str">
        <f t="shared" si="8"/>
        <v>Johannes Hell</v>
      </c>
    </row>
    <row r="95" spans="1:13" x14ac:dyDescent="0.25">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25">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25">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75" thickBot="1" x14ac:dyDescent="0.3">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25">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25">
      <c r="A100" s="15"/>
      <c r="B100" s="15"/>
      <c r="C100" s="48"/>
      <c r="D100" s="48"/>
      <c r="E100" s="16"/>
      <c r="F100" s="27"/>
      <c r="G100" s="1"/>
      <c r="H100" s="2"/>
      <c r="I100" s="1"/>
      <c r="J100" s="3"/>
      <c r="K100" s="4"/>
      <c r="L100" s="54" t="str">
        <f>IF(SUM(K95:K99)&gt;10,SUM(K95:K99),"")</f>
        <v/>
      </c>
      <c r="M100" s="25" t="str">
        <f t="shared" si="8"/>
        <v>Johannes Hell</v>
      </c>
    </row>
    <row r="101" spans="1:13" ht="30" x14ac:dyDescent="0.25">
      <c r="A101" s="17">
        <v>0.32291666666666669</v>
      </c>
      <c r="B101" s="17">
        <v>0.5</v>
      </c>
      <c r="C101" s="47" t="s">
        <v>305</v>
      </c>
      <c r="D101" s="47" t="s">
        <v>187</v>
      </c>
      <c r="E101" s="18"/>
      <c r="F101" s="24">
        <f>F99+1</f>
        <v>42933</v>
      </c>
      <c r="G101" s="19" t="str">
        <f t="shared" si="6"/>
        <v>Montag</v>
      </c>
      <c r="H101" s="20">
        <f>MONTH(F101)</f>
        <v>7</v>
      </c>
      <c r="I101" s="19" t="e">
        <f>VLOOKUP(H101,#REF!,2,FALSE)</f>
        <v>#REF!</v>
      </c>
      <c r="J101" s="21">
        <f t="shared" si="9"/>
        <v>0.17708333333333331</v>
      </c>
      <c r="K101" s="22">
        <f t="shared" si="7"/>
        <v>4.25</v>
      </c>
      <c r="L101" s="53" t="str">
        <f t="shared" si="10"/>
        <v/>
      </c>
      <c r="M101" s="25" t="str">
        <f t="shared" si="8"/>
        <v>Johannes Hell</v>
      </c>
    </row>
    <row r="102" spans="1:13" x14ac:dyDescent="0.25">
      <c r="A102" s="17">
        <f>B101</f>
        <v>0.5</v>
      </c>
      <c r="B102" s="17">
        <v>0.52083333333333337</v>
      </c>
      <c r="C102" s="47"/>
      <c r="D102" s="47" t="s">
        <v>52</v>
      </c>
      <c r="E102" s="18"/>
      <c r="F102" s="24">
        <f>F101</f>
        <v>42933</v>
      </c>
      <c r="G102" s="19" t="str">
        <f t="shared" si="6"/>
        <v>Montag</v>
      </c>
      <c r="H102" s="20">
        <f>MONTH(F102)</f>
        <v>7</v>
      </c>
      <c r="I102" s="19" t="e">
        <f>VLOOKUP(H102,#REF!,2,FALSE)</f>
        <v>#REF!</v>
      </c>
      <c r="J102" s="21">
        <f t="shared" si="9"/>
        <v>2.083333333333337E-2</v>
      </c>
      <c r="K102" s="22" t="str">
        <f t="shared" si="7"/>
        <v/>
      </c>
      <c r="L102" s="53" t="str">
        <f t="shared" si="10"/>
        <v/>
      </c>
      <c r="M102" s="25" t="str">
        <f t="shared" si="8"/>
        <v>Johannes Hell</v>
      </c>
    </row>
    <row r="103" spans="1:13" ht="15.75" thickBot="1" x14ac:dyDescent="0.3">
      <c r="A103" s="17">
        <f>B102</f>
        <v>0.52083333333333337</v>
      </c>
      <c r="B103" s="17">
        <v>0.625</v>
      </c>
      <c r="C103" s="47" t="s">
        <v>306</v>
      </c>
      <c r="D103" s="47" t="s">
        <v>104</v>
      </c>
      <c r="E103" s="18"/>
      <c r="F103" s="24">
        <f>F102</f>
        <v>42933</v>
      </c>
      <c r="G103" s="19" t="str">
        <f t="shared" si="6"/>
        <v>Montag</v>
      </c>
      <c r="H103" s="20">
        <f>MONTH(F103)</f>
        <v>7</v>
      </c>
      <c r="I103" s="19" t="e">
        <f>VLOOKUP(H103,#REF!,2,FALSE)</f>
        <v>#REF!</v>
      </c>
      <c r="J103" s="21">
        <f t="shared" si="9"/>
        <v>0.10416666666666663</v>
      </c>
      <c r="K103" s="22">
        <f t="shared" si="7"/>
        <v>2.4999999999999991</v>
      </c>
      <c r="L103" s="53" t="str">
        <f t="shared" si="10"/>
        <v/>
      </c>
      <c r="M103" s="26" t="str">
        <f t="shared" si="8"/>
        <v>Johannes Hell</v>
      </c>
    </row>
    <row r="104" spans="1:13" x14ac:dyDescent="0.25">
      <c r="A104" s="17">
        <f>B103</f>
        <v>0.625</v>
      </c>
      <c r="B104" s="17">
        <v>0.71875</v>
      </c>
      <c r="C104" s="47" t="s">
        <v>307</v>
      </c>
      <c r="D104" s="47" t="s">
        <v>104</v>
      </c>
      <c r="E104" s="18"/>
      <c r="F104" s="24">
        <f>F103</f>
        <v>42933</v>
      </c>
      <c r="G104" s="19" t="str">
        <f t="shared" si="6"/>
        <v>Montag</v>
      </c>
      <c r="H104" s="20">
        <f>MONTH(F104)</f>
        <v>7</v>
      </c>
      <c r="I104" s="19" t="e">
        <f>VLOOKUP(H104,#REF!,2,FALSE)</f>
        <v>#REF!</v>
      </c>
      <c r="J104" s="21">
        <f t="shared" si="9"/>
        <v>9.375E-2</v>
      </c>
      <c r="K104" s="22">
        <f t="shared" si="7"/>
        <v>2.25</v>
      </c>
      <c r="L104" s="53" t="str">
        <f t="shared" si="10"/>
        <v/>
      </c>
      <c r="M104" s="25" t="str">
        <f t="shared" si="8"/>
        <v>Johannes Hell</v>
      </c>
    </row>
    <row r="105" spans="1:13" x14ac:dyDescent="0.25">
      <c r="A105" s="17">
        <f>B104</f>
        <v>0.71875</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25">
      <c r="A106" s="15"/>
      <c r="B106" s="15"/>
      <c r="C106" s="48"/>
      <c r="D106" s="48"/>
      <c r="E106" s="16"/>
      <c r="F106" s="27"/>
      <c r="G106" s="1"/>
      <c r="H106" s="2"/>
      <c r="I106" s="1"/>
      <c r="J106" s="3"/>
      <c r="K106" s="4"/>
      <c r="L106" s="54" t="str">
        <f>IF(SUM(K101:K105)&gt;10,SUM(K101:K105),"")</f>
        <v/>
      </c>
      <c r="M106" s="25" t="str">
        <f t="shared" si="8"/>
        <v>Johannes Hell</v>
      </c>
    </row>
    <row r="107" spans="1:13" ht="30" x14ac:dyDescent="0.25">
      <c r="A107" s="17">
        <v>0.32291666666666669</v>
      </c>
      <c r="B107" s="17">
        <v>0.5</v>
      </c>
      <c r="C107" s="47" t="s">
        <v>308</v>
      </c>
      <c r="D107" s="47" t="s">
        <v>187</v>
      </c>
      <c r="E107" s="18"/>
      <c r="F107" s="24">
        <f>F105+1</f>
        <v>42934</v>
      </c>
      <c r="G107" s="19" t="str">
        <f t="shared" ref="G107:G165" si="11">TEXT(F107,"TTTT")</f>
        <v>Dienstag</v>
      </c>
      <c r="H107" s="20">
        <f>MONTH(F107)</f>
        <v>7</v>
      </c>
      <c r="I107" s="19" t="e">
        <f>VLOOKUP(H107,#REF!,2,FALSE)</f>
        <v>#REF!</v>
      </c>
      <c r="J107" s="21">
        <f t="shared" si="9"/>
        <v>0.17708333333333331</v>
      </c>
      <c r="K107" s="22">
        <f t="shared" si="7"/>
        <v>4.25</v>
      </c>
      <c r="L107" s="53" t="str">
        <f t="shared" si="10"/>
        <v/>
      </c>
      <c r="M107" s="25" t="str">
        <f t="shared" si="8"/>
        <v>Johannes Hell</v>
      </c>
    </row>
    <row r="108" spans="1:13" ht="15.75" thickBot="1" x14ac:dyDescent="0.3">
      <c r="A108" s="17">
        <f>B107</f>
        <v>0.5</v>
      </c>
      <c r="B108" s="17">
        <v>0.52083333333333337</v>
      </c>
      <c r="C108" s="47"/>
      <c r="D108" s="47" t="s">
        <v>52</v>
      </c>
      <c r="E108" s="18"/>
      <c r="F108" s="24">
        <f>F107</f>
        <v>42934</v>
      </c>
      <c r="G108" s="19" t="str">
        <f t="shared" si="11"/>
        <v>Dienstag</v>
      </c>
      <c r="H108" s="20">
        <f>MONTH(F108)</f>
        <v>7</v>
      </c>
      <c r="I108" s="19" t="e">
        <f>VLOOKUP(H108,#REF!,2,FALSE)</f>
        <v>#REF!</v>
      </c>
      <c r="J108" s="21">
        <f t="shared" si="9"/>
        <v>2.083333333333337E-2</v>
      </c>
      <c r="K108" s="22" t="str">
        <f t="shared" si="7"/>
        <v/>
      </c>
      <c r="L108" s="53" t="str">
        <f t="shared" si="10"/>
        <v/>
      </c>
      <c r="M108" s="26" t="str">
        <f t="shared" si="8"/>
        <v>Johannes Hell</v>
      </c>
    </row>
    <row r="109" spans="1:13" ht="30" x14ac:dyDescent="0.25">
      <c r="A109" s="17">
        <f>B108</f>
        <v>0.52083333333333337</v>
      </c>
      <c r="B109" s="17">
        <v>0.71875</v>
      </c>
      <c r="C109" s="47" t="s">
        <v>309</v>
      </c>
      <c r="D109" s="47" t="s">
        <v>99</v>
      </c>
      <c r="E109" s="18"/>
      <c r="F109" s="24">
        <f>F108</f>
        <v>42934</v>
      </c>
      <c r="G109" s="19" t="str">
        <f t="shared" si="11"/>
        <v>Dienstag</v>
      </c>
      <c r="H109" s="20">
        <f>MONTH(F109)</f>
        <v>7</v>
      </c>
      <c r="I109" s="19" t="e">
        <f>VLOOKUP(H109,#REF!,2,FALSE)</f>
        <v>#REF!</v>
      </c>
      <c r="J109" s="21">
        <f t="shared" si="9"/>
        <v>0.19791666666666663</v>
      </c>
      <c r="K109" s="22">
        <f t="shared" si="7"/>
        <v>4.7499999999999991</v>
      </c>
      <c r="L109" s="53" t="str">
        <f t="shared" si="10"/>
        <v/>
      </c>
      <c r="M109" s="25" t="str">
        <f t="shared" si="8"/>
        <v>Johannes Hell</v>
      </c>
    </row>
    <row r="110" spans="1:13" x14ac:dyDescent="0.25">
      <c r="A110" s="17">
        <f>B109</f>
        <v>0.71875</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25">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25">
      <c r="A112" s="15"/>
      <c r="B112" s="15"/>
      <c r="C112" s="48"/>
      <c r="D112" s="48"/>
      <c r="E112" s="16"/>
      <c r="F112" s="27"/>
      <c r="G112" s="1"/>
      <c r="H112" s="2"/>
      <c r="I112" s="1"/>
      <c r="J112" s="3"/>
      <c r="K112" s="4"/>
      <c r="L112" s="54" t="str">
        <f>IF(SUM(K107:K111)&gt;10,SUM(K107:K111),"")</f>
        <v/>
      </c>
      <c r="M112" s="25" t="str">
        <f t="shared" si="8"/>
        <v>Johannes Hell</v>
      </c>
    </row>
    <row r="113" spans="1:13" ht="30.75" thickBot="1" x14ac:dyDescent="0.3">
      <c r="A113" s="17">
        <v>0.3125</v>
      </c>
      <c r="B113" s="17">
        <v>0.47916666666666669</v>
      </c>
      <c r="C113" s="47" t="s">
        <v>310</v>
      </c>
      <c r="D113" s="47" t="s">
        <v>99</v>
      </c>
      <c r="E113" s="18"/>
      <c r="F113" s="24">
        <f>F111+1</f>
        <v>42935</v>
      </c>
      <c r="G113" s="19" t="str">
        <f t="shared" si="11"/>
        <v>Mittwoch</v>
      </c>
      <c r="H113" s="20">
        <f>MONTH(F113)</f>
        <v>7</v>
      </c>
      <c r="I113" s="19" t="e">
        <f>VLOOKUP(H113,#REF!,2,FALSE)</f>
        <v>#REF!</v>
      </c>
      <c r="J113" s="21">
        <f t="shared" si="9"/>
        <v>0.16666666666666669</v>
      </c>
      <c r="K113" s="22">
        <f t="shared" si="7"/>
        <v>4</v>
      </c>
      <c r="L113" s="53" t="str">
        <f t="shared" si="10"/>
        <v/>
      </c>
      <c r="M113" s="26" t="str">
        <f t="shared" si="8"/>
        <v>Johannes Hell</v>
      </c>
    </row>
    <row r="114" spans="1:13" ht="15.75" thickBot="1" x14ac:dyDescent="0.3">
      <c r="A114" s="17">
        <f>B113</f>
        <v>0.47916666666666669</v>
      </c>
      <c r="B114" s="17">
        <v>0.5</v>
      </c>
      <c r="C114" s="47"/>
      <c r="D114" s="47" t="s">
        <v>52</v>
      </c>
      <c r="E114" s="18"/>
      <c r="F114" s="24">
        <f>F113</f>
        <v>42935</v>
      </c>
      <c r="G114" s="19" t="str">
        <f t="shared" si="11"/>
        <v>Mittwoch</v>
      </c>
      <c r="H114" s="20">
        <f>MONTH(F114)</f>
        <v>7</v>
      </c>
      <c r="I114" s="19" t="e">
        <f>VLOOKUP(H114,#REF!,2,FALSE)</f>
        <v>#REF!</v>
      </c>
      <c r="J114" s="21">
        <f t="shared" si="9"/>
        <v>2.0833333333333315E-2</v>
      </c>
      <c r="K114" s="22" t="str">
        <f t="shared" si="7"/>
        <v/>
      </c>
      <c r="L114" s="53" t="str">
        <f t="shared" si="10"/>
        <v/>
      </c>
      <c r="M114" s="26" t="str">
        <f t="shared" si="8"/>
        <v>Johannes Hell</v>
      </c>
    </row>
    <row r="115" spans="1:13" ht="15.75" thickBot="1" x14ac:dyDescent="0.3">
      <c r="A115" s="17">
        <f>B114</f>
        <v>0.5</v>
      </c>
      <c r="B115" s="17">
        <v>0.72916666666666663</v>
      </c>
      <c r="C115" s="47" t="s">
        <v>311</v>
      </c>
      <c r="D115" s="47" t="s">
        <v>104</v>
      </c>
      <c r="E115" s="18"/>
      <c r="F115" s="24">
        <f>F114</f>
        <v>42935</v>
      </c>
      <c r="G115" s="19" t="str">
        <f t="shared" si="11"/>
        <v>Mittwoch</v>
      </c>
      <c r="H115" s="20">
        <f>MONTH(F115)</f>
        <v>7</v>
      </c>
      <c r="I115" s="19" t="e">
        <f>VLOOKUP(H115,#REF!,2,FALSE)</f>
        <v>#REF!</v>
      </c>
      <c r="J115" s="21">
        <f t="shared" si="9"/>
        <v>0.22916666666666663</v>
      </c>
      <c r="K115" s="22">
        <f t="shared" si="7"/>
        <v>5.4999999999999991</v>
      </c>
      <c r="L115" s="53" t="str">
        <f t="shared" si="10"/>
        <v/>
      </c>
      <c r="M115" s="26" t="str">
        <f t="shared" si="8"/>
        <v>Johannes Hell</v>
      </c>
    </row>
    <row r="116" spans="1:13" x14ac:dyDescent="0.25">
      <c r="A116" s="17">
        <f>B115</f>
        <v>0.72916666666666663</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25">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25">
      <c r="A118" s="15"/>
      <c r="B118" s="15"/>
      <c r="C118" s="48"/>
      <c r="D118" s="48"/>
      <c r="E118" s="16"/>
      <c r="F118" s="27"/>
      <c r="G118" s="1"/>
      <c r="H118" s="2"/>
      <c r="I118" s="1"/>
      <c r="J118" s="3"/>
      <c r="K118" s="4"/>
      <c r="L118" s="54" t="str">
        <f>IF(SUM(K113:K117)&gt;10,SUM(K113:K117),"")</f>
        <v/>
      </c>
      <c r="M118" s="25"/>
    </row>
    <row r="119" spans="1:13" x14ac:dyDescent="0.25">
      <c r="A119" s="17">
        <v>0.3125</v>
      </c>
      <c r="B119" s="17">
        <v>0.5</v>
      </c>
      <c r="C119" s="47" t="s">
        <v>311</v>
      </c>
      <c r="D119" s="47" t="s">
        <v>104</v>
      </c>
      <c r="E119" s="18"/>
      <c r="F119" s="24">
        <f>F117+1</f>
        <v>42936</v>
      </c>
      <c r="G119" s="19" t="str">
        <f t="shared" si="11"/>
        <v>Donnerstag</v>
      </c>
      <c r="H119" s="20">
        <f>MONTH(F119)</f>
        <v>7</v>
      </c>
      <c r="I119" s="19" t="e">
        <f>VLOOKUP(H119,#REF!,2,FALSE)</f>
        <v>#REF!</v>
      </c>
      <c r="J119" s="21">
        <f t="shared" si="9"/>
        <v>0.1875</v>
      </c>
      <c r="K119" s="22">
        <f t="shared" si="7"/>
        <v>4.5</v>
      </c>
      <c r="L119" s="53" t="str">
        <f t="shared" si="10"/>
        <v/>
      </c>
      <c r="M119" s="25"/>
    </row>
    <row r="120" spans="1:13" ht="15.75" thickBot="1" x14ac:dyDescent="0.3">
      <c r="A120" s="17">
        <f>B119</f>
        <v>0.5</v>
      </c>
      <c r="B120" s="17">
        <v>0.52083333333333337</v>
      </c>
      <c r="C120" s="47"/>
      <c r="D120" s="47" t="s">
        <v>52</v>
      </c>
      <c r="E120" s="18"/>
      <c r="F120" s="24">
        <f>F119</f>
        <v>42936</v>
      </c>
      <c r="G120" s="19" t="str">
        <f t="shared" si="11"/>
        <v>Donnerstag</v>
      </c>
      <c r="H120" s="20">
        <f>MONTH(F120)</f>
        <v>7</v>
      </c>
      <c r="I120" s="19" t="e">
        <f>VLOOKUP(H120,#REF!,2,FALSE)</f>
        <v>#REF!</v>
      </c>
      <c r="J120" s="21">
        <f t="shared" si="9"/>
        <v>2.083333333333337E-2</v>
      </c>
      <c r="K120" s="22" t="str">
        <f t="shared" si="7"/>
        <v/>
      </c>
      <c r="L120" s="53" t="str">
        <f t="shared" si="10"/>
        <v/>
      </c>
      <c r="M120" s="26"/>
    </row>
    <row r="121" spans="1:13" x14ac:dyDescent="0.25">
      <c r="A121" s="17">
        <f>B120</f>
        <v>0.52083333333333337</v>
      </c>
      <c r="B121" s="17">
        <v>0.6875</v>
      </c>
      <c r="C121" s="47" t="s">
        <v>311</v>
      </c>
      <c r="D121" s="47" t="s">
        <v>104</v>
      </c>
      <c r="E121" s="18"/>
      <c r="F121" s="24">
        <f>F120</f>
        <v>42936</v>
      </c>
      <c r="G121" s="19" t="str">
        <f t="shared" si="11"/>
        <v>Donnerstag</v>
      </c>
      <c r="H121" s="20">
        <f>MONTH(F121)</f>
        <v>7</v>
      </c>
      <c r="I121" s="19" t="e">
        <f>VLOOKUP(H121,#REF!,2,FALSE)</f>
        <v>#REF!</v>
      </c>
      <c r="J121" s="21">
        <f t="shared" si="9"/>
        <v>0.16666666666666663</v>
      </c>
      <c r="K121" s="22">
        <f t="shared" si="7"/>
        <v>3.9999999999999991</v>
      </c>
      <c r="L121" s="53" t="str">
        <f t="shared" si="10"/>
        <v/>
      </c>
      <c r="M121" s="30"/>
    </row>
    <row r="122" spans="1:13" x14ac:dyDescent="0.25">
      <c r="A122" s="17">
        <f>B121</f>
        <v>0.6875</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25">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25">
      <c r="A124" s="15"/>
      <c r="B124" s="15"/>
      <c r="C124" s="48"/>
      <c r="D124" s="48"/>
      <c r="E124" s="16"/>
      <c r="F124" s="27"/>
      <c r="G124" s="1"/>
      <c r="H124" s="2"/>
      <c r="I124" s="1"/>
      <c r="J124" s="3"/>
      <c r="K124" s="4"/>
      <c r="L124" s="54" t="str">
        <f>IF(SUM(K119:K123)&gt;10,SUM(K119:K123),"")</f>
        <v/>
      </c>
      <c r="M124" s="30"/>
    </row>
    <row r="125" spans="1:13" ht="30" x14ac:dyDescent="0.25">
      <c r="A125" s="17">
        <v>0.32291666666666669</v>
      </c>
      <c r="B125" s="17">
        <v>0.41666666666666669</v>
      </c>
      <c r="C125" s="47" t="s">
        <v>312</v>
      </c>
      <c r="D125" s="47" t="s">
        <v>103</v>
      </c>
      <c r="E125" s="18"/>
      <c r="F125" s="24">
        <f>F119+1</f>
        <v>42937</v>
      </c>
      <c r="G125" s="19" t="str">
        <f t="shared" si="11"/>
        <v>Freitag</v>
      </c>
      <c r="H125" s="20">
        <f>MONTH(F125)</f>
        <v>7</v>
      </c>
      <c r="I125" s="19" t="e">
        <f>VLOOKUP(H125,#REF!,2,FALSE)</f>
        <v>#REF!</v>
      </c>
      <c r="J125" s="21">
        <f t="shared" si="9"/>
        <v>9.375E-2</v>
      </c>
      <c r="K125" s="22">
        <f t="shared" si="7"/>
        <v>2.25</v>
      </c>
      <c r="L125" s="53" t="str">
        <f t="shared" si="10"/>
        <v/>
      </c>
      <c r="M125" s="30"/>
    </row>
    <row r="126" spans="1:13" ht="30" x14ac:dyDescent="0.25">
      <c r="A126" s="17">
        <f>B125</f>
        <v>0.41666666666666669</v>
      </c>
      <c r="B126" s="17">
        <v>0.47916666666666669</v>
      </c>
      <c r="C126" s="47" t="s">
        <v>313</v>
      </c>
      <c r="D126" s="47" t="s">
        <v>187</v>
      </c>
      <c r="E126" s="18"/>
      <c r="F126" s="24">
        <f>F120+1</f>
        <v>42937</v>
      </c>
      <c r="G126" s="19" t="str">
        <f t="shared" si="11"/>
        <v>Freitag</v>
      </c>
      <c r="H126" s="20">
        <f>MONTH(F126)</f>
        <v>7</v>
      </c>
      <c r="I126" s="19" t="e">
        <f>VLOOKUP(H126,#REF!,2,FALSE)</f>
        <v>#REF!</v>
      </c>
      <c r="J126" s="21">
        <f t="shared" si="9"/>
        <v>6.25E-2</v>
      </c>
      <c r="K126" s="22">
        <f t="shared" si="7"/>
        <v>1.5</v>
      </c>
      <c r="L126" s="53" t="str">
        <f t="shared" si="10"/>
        <v/>
      </c>
      <c r="M126" s="30"/>
    </row>
    <row r="127" spans="1:13" x14ac:dyDescent="0.25">
      <c r="A127" s="17">
        <f>B126</f>
        <v>0.47916666666666669</v>
      </c>
      <c r="B127" s="17">
        <v>0.53125</v>
      </c>
      <c r="C127" s="47" t="s">
        <v>314</v>
      </c>
      <c r="D127" s="47" t="s">
        <v>104</v>
      </c>
      <c r="E127" s="18"/>
      <c r="F127" s="24">
        <f>F123+1</f>
        <v>42937</v>
      </c>
      <c r="G127" s="19" t="str">
        <f t="shared" si="11"/>
        <v>Freitag</v>
      </c>
      <c r="H127" s="20">
        <f>MONTH(F127)</f>
        <v>7</v>
      </c>
      <c r="I127" s="19" t="e">
        <f>VLOOKUP(H127,#REF!,2,FALSE)</f>
        <v>#REF!</v>
      </c>
      <c r="J127" s="21">
        <f t="shared" si="9"/>
        <v>5.2083333333333315E-2</v>
      </c>
      <c r="K127" s="22">
        <f t="shared" si="7"/>
        <v>1.2499999999999996</v>
      </c>
      <c r="L127" s="53" t="str">
        <f t="shared" si="10"/>
        <v/>
      </c>
      <c r="M127" s="30"/>
    </row>
    <row r="128" spans="1:13" x14ac:dyDescent="0.25">
      <c r="A128" s="17">
        <f>B127</f>
        <v>0.53125</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25">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25">
      <c r="A130" s="15"/>
      <c r="B130" s="15"/>
      <c r="C130" s="48"/>
      <c r="D130" s="48"/>
      <c r="E130" s="16"/>
      <c r="F130" s="27"/>
      <c r="G130" s="1"/>
      <c r="H130" s="2"/>
      <c r="I130" s="1"/>
      <c r="J130" s="3"/>
      <c r="K130" s="4"/>
      <c r="L130" s="54" t="str">
        <f>IF(SUM(K125:K129)&gt;10,SUM(K125:K129),"")</f>
        <v/>
      </c>
    </row>
    <row r="131" spans="1:13" x14ac:dyDescent="0.25">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25">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25">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25">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25">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25">
      <c r="A136" s="15"/>
      <c r="B136" s="15"/>
      <c r="C136" s="48"/>
      <c r="D136" s="48"/>
      <c r="E136" s="16"/>
      <c r="F136" s="27"/>
      <c r="G136" s="1"/>
      <c r="H136" s="2"/>
      <c r="I136" s="1"/>
      <c r="J136" s="3"/>
      <c r="K136" s="4"/>
      <c r="L136" s="54" t="str">
        <f>IF(SUM(K131:K135)&gt;10,SUM(K131:K135),"")</f>
        <v/>
      </c>
    </row>
    <row r="137" spans="1:13" x14ac:dyDescent="0.25">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25">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25">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25">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25">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25">
      <c r="A142" s="15"/>
      <c r="B142" s="15"/>
      <c r="C142" s="48"/>
      <c r="D142" s="48"/>
      <c r="E142" s="16"/>
      <c r="F142" s="27"/>
      <c r="G142" s="1"/>
      <c r="H142" s="2"/>
      <c r="I142" s="1"/>
      <c r="J142" s="3"/>
      <c r="K142" s="4"/>
      <c r="L142" s="54" t="str">
        <f>IF(SUM(K137:K141)&gt;10,SUM(K137:K141),"")</f>
        <v/>
      </c>
    </row>
    <row r="143" spans="1:13" x14ac:dyDescent="0.25">
      <c r="A143" s="17">
        <v>0.3125</v>
      </c>
      <c r="B143" s="17">
        <v>0.5</v>
      </c>
      <c r="C143" s="47" t="s">
        <v>315</v>
      </c>
      <c r="D143" s="47" t="s">
        <v>100</v>
      </c>
      <c r="E143" s="18"/>
      <c r="F143" s="24">
        <f>F141+1</f>
        <v>42940</v>
      </c>
      <c r="G143" s="19" t="str">
        <f t="shared" si="11"/>
        <v>Montag</v>
      </c>
      <c r="H143" s="20">
        <f>MONTH(F143)</f>
        <v>7</v>
      </c>
      <c r="I143" s="19" t="e">
        <f>VLOOKUP(H143,#REF!,2,FALSE)</f>
        <v>#REF!</v>
      </c>
      <c r="J143" s="21">
        <f t="shared" si="9"/>
        <v>0.1875</v>
      </c>
      <c r="K143" s="22">
        <f t="shared" si="12"/>
        <v>4.5</v>
      </c>
      <c r="L143" s="53" t="str">
        <f t="shared" si="10"/>
        <v/>
      </c>
    </row>
    <row r="144" spans="1:13" x14ac:dyDescent="0.25">
      <c r="A144" s="17">
        <f>B143</f>
        <v>0.5</v>
      </c>
      <c r="B144" s="17">
        <v>0.52083333333333337</v>
      </c>
      <c r="C144" s="47"/>
      <c r="D144" s="47" t="s">
        <v>52</v>
      </c>
      <c r="E144" s="18"/>
      <c r="F144" s="24">
        <f>F143</f>
        <v>42940</v>
      </c>
      <c r="G144" s="19" t="str">
        <f t="shared" si="11"/>
        <v>Montag</v>
      </c>
      <c r="H144" s="20">
        <f>MONTH(F144)</f>
        <v>7</v>
      </c>
      <c r="I144" s="19" t="e">
        <f>VLOOKUP(H144,#REF!,2,FALSE)</f>
        <v>#REF!</v>
      </c>
      <c r="J144" s="21">
        <f t="shared" si="9"/>
        <v>2.083333333333337E-2</v>
      </c>
      <c r="K144" s="22" t="str">
        <f t="shared" si="12"/>
        <v/>
      </c>
      <c r="L144" s="53" t="str">
        <f t="shared" si="10"/>
        <v/>
      </c>
    </row>
    <row r="145" spans="1:12" x14ac:dyDescent="0.25">
      <c r="A145" s="17">
        <f>B144</f>
        <v>0.52083333333333337</v>
      </c>
      <c r="B145" s="17">
        <v>0.6875</v>
      </c>
      <c r="C145" s="47" t="s">
        <v>315</v>
      </c>
      <c r="D145" s="47" t="s">
        <v>100</v>
      </c>
      <c r="E145" s="18"/>
      <c r="F145" s="24">
        <f>F144</f>
        <v>42940</v>
      </c>
      <c r="G145" s="19" t="str">
        <f t="shared" si="11"/>
        <v>Montag</v>
      </c>
      <c r="H145" s="20">
        <f>MONTH(F145)</f>
        <v>7</v>
      </c>
      <c r="I145" s="19" t="e">
        <f>VLOOKUP(H145,#REF!,2,FALSE)</f>
        <v>#REF!</v>
      </c>
      <c r="J145" s="21">
        <f t="shared" si="9"/>
        <v>0.16666666666666663</v>
      </c>
      <c r="K145" s="22">
        <f t="shared" si="12"/>
        <v>3.9999999999999991</v>
      </c>
      <c r="L145" s="53" t="str">
        <f t="shared" si="10"/>
        <v/>
      </c>
    </row>
    <row r="146" spans="1:12" x14ac:dyDescent="0.25">
      <c r="A146" s="17">
        <f>B145</f>
        <v>0.6875</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25">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25">
      <c r="A148" s="15"/>
      <c r="B148" s="15"/>
      <c r="C148" s="48"/>
      <c r="D148" s="48"/>
      <c r="E148" s="16"/>
      <c r="F148" s="27"/>
      <c r="G148" s="1"/>
      <c r="H148" s="2"/>
      <c r="I148" s="1"/>
      <c r="J148" s="3"/>
      <c r="K148" s="4"/>
      <c r="L148" s="54" t="str">
        <f>IF(SUM(K143:K147)&gt;10,SUM(K143:K147),"")</f>
        <v/>
      </c>
    </row>
    <row r="149" spans="1:12" ht="30" x14ac:dyDescent="0.25">
      <c r="A149" s="17">
        <v>0.3125</v>
      </c>
      <c r="B149" s="17">
        <v>0.375</v>
      </c>
      <c r="C149" s="47" t="s">
        <v>316</v>
      </c>
      <c r="D149" s="47" t="s">
        <v>187</v>
      </c>
      <c r="E149" s="18"/>
      <c r="F149" s="24">
        <f>F147+1</f>
        <v>42941</v>
      </c>
      <c r="G149" s="19" t="str">
        <f t="shared" si="11"/>
        <v>Dienstag</v>
      </c>
      <c r="H149" s="20">
        <f>MONTH(F149)</f>
        <v>7</v>
      </c>
      <c r="I149" s="19" t="e">
        <f>VLOOKUP(H149,#REF!,2,FALSE)</f>
        <v>#REF!</v>
      </c>
      <c r="J149" s="21">
        <f t="shared" si="9"/>
        <v>6.25E-2</v>
      </c>
      <c r="K149" s="22">
        <f t="shared" si="12"/>
        <v>1.5</v>
      </c>
      <c r="L149" s="53" t="str">
        <f t="shared" si="10"/>
        <v/>
      </c>
    </row>
    <row r="150" spans="1:12" ht="30" x14ac:dyDescent="0.25">
      <c r="A150" s="17">
        <f>B149</f>
        <v>0.375</v>
      </c>
      <c r="B150" s="17">
        <v>0.54166666666666663</v>
      </c>
      <c r="C150" s="47" t="s">
        <v>317</v>
      </c>
      <c r="D150" s="47" t="s">
        <v>104</v>
      </c>
      <c r="E150" s="18"/>
      <c r="F150" s="24">
        <f>F149</f>
        <v>42941</v>
      </c>
      <c r="G150" s="19" t="str">
        <f t="shared" si="11"/>
        <v>Dienstag</v>
      </c>
      <c r="H150" s="20">
        <f>MONTH(F150)</f>
        <v>7</v>
      </c>
      <c r="I150" s="19" t="e">
        <f>VLOOKUP(H150,#REF!,2,FALSE)</f>
        <v>#REF!</v>
      </c>
      <c r="J150" s="21">
        <f t="shared" si="9"/>
        <v>0.16666666666666663</v>
      </c>
      <c r="K150" s="22">
        <f t="shared" si="12"/>
        <v>3.9999999999999991</v>
      </c>
      <c r="L150" s="53" t="str">
        <f t="shared" si="10"/>
        <v/>
      </c>
    </row>
    <row r="151" spans="1:12" x14ac:dyDescent="0.25">
      <c r="A151" s="17">
        <f>B150</f>
        <v>0.54166666666666663</v>
      </c>
      <c r="B151" s="17">
        <v>0.5625</v>
      </c>
      <c r="C151" s="47"/>
      <c r="D151" s="47" t="s">
        <v>52</v>
      </c>
      <c r="E151" s="18"/>
      <c r="F151" s="24">
        <f>F150</f>
        <v>42941</v>
      </c>
      <c r="G151" s="19" t="str">
        <f t="shared" si="11"/>
        <v>Dienstag</v>
      </c>
      <c r="H151" s="20">
        <f>MONTH(F151)</f>
        <v>7</v>
      </c>
      <c r="I151" s="19" t="e">
        <f>VLOOKUP(H151,#REF!,2,FALSE)</f>
        <v>#REF!</v>
      </c>
      <c r="J151" s="21">
        <f t="shared" si="9"/>
        <v>2.083333333333337E-2</v>
      </c>
      <c r="K151" s="22" t="str">
        <f t="shared" si="12"/>
        <v/>
      </c>
      <c r="L151" s="53" t="str">
        <f t="shared" ref="L151:L189" si="13">IF(K151&gt;6,K151,"")</f>
        <v/>
      </c>
    </row>
    <row r="152" spans="1:12" ht="30" x14ac:dyDescent="0.25">
      <c r="A152" s="17">
        <f>B151</f>
        <v>0.5625</v>
      </c>
      <c r="B152" s="17">
        <v>0.6875</v>
      </c>
      <c r="C152" s="47" t="s">
        <v>318</v>
      </c>
      <c r="D152" s="47" t="s">
        <v>187</v>
      </c>
      <c r="E152" s="18"/>
      <c r="F152" s="24">
        <f>F151</f>
        <v>42941</v>
      </c>
      <c r="G152" s="19" t="str">
        <f t="shared" si="11"/>
        <v>Dienstag</v>
      </c>
      <c r="H152" s="20">
        <f>MONTH(F152)</f>
        <v>7</v>
      </c>
      <c r="I152" s="19" t="e">
        <f>VLOOKUP(H152,#REF!,2,FALSE)</f>
        <v>#REF!</v>
      </c>
      <c r="J152" s="21">
        <f t="shared" si="9"/>
        <v>0.125</v>
      </c>
      <c r="K152" s="22">
        <f t="shared" si="12"/>
        <v>3</v>
      </c>
      <c r="L152" s="53" t="str">
        <f t="shared" si="13"/>
        <v/>
      </c>
    </row>
    <row r="153" spans="1:12" x14ac:dyDescent="0.25">
      <c r="A153" s="17">
        <f>B152</f>
        <v>0.6875</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25">
      <c r="A154" s="15"/>
      <c r="B154" s="15"/>
      <c r="C154" s="48"/>
      <c r="D154" s="48"/>
      <c r="E154" s="16"/>
      <c r="F154" s="27"/>
      <c r="G154" s="1"/>
      <c r="H154" s="2"/>
      <c r="I154" s="1"/>
      <c r="J154" s="3"/>
      <c r="K154" s="4"/>
      <c r="L154" s="54" t="str">
        <f>IF(SUM(K149:K153)&gt;10,SUM(K149:K153),"")</f>
        <v/>
      </c>
    </row>
    <row r="155" spans="1:12" ht="30" x14ac:dyDescent="0.25">
      <c r="A155" s="17">
        <v>0.32291666666666669</v>
      </c>
      <c r="B155" s="17">
        <v>0.5</v>
      </c>
      <c r="C155" s="47" t="s">
        <v>319</v>
      </c>
      <c r="D155" s="47" t="s">
        <v>100</v>
      </c>
      <c r="E155" s="18"/>
      <c r="F155" s="24">
        <f>F149+1</f>
        <v>42942</v>
      </c>
      <c r="G155" s="19" t="str">
        <f t="shared" si="11"/>
        <v>Mittwoch</v>
      </c>
      <c r="H155" s="20">
        <f>MONTH(F155)</f>
        <v>7</v>
      </c>
      <c r="I155" s="19" t="e">
        <f>VLOOKUP(H155,#REF!,2,FALSE)</f>
        <v>#REF!</v>
      </c>
      <c r="J155" s="21">
        <f t="shared" si="9"/>
        <v>0.17708333333333331</v>
      </c>
      <c r="K155" s="22">
        <f t="shared" si="12"/>
        <v>4.25</v>
      </c>
      <c r="L155" s="53" t="str">
        <f t="shared" si="13"/>
        <v/>
      </c>
    </row>
    <row r="156" spans="1:12" x14ac:dyDescent="0.25">
      <c r="A156" s="17">
        <f>B155</f>
        <v>0.5</v>
      </c>
      <c r="B156" s="17">
        <v>0.52083333333333337</v>
      </c>
      <c r="C156" s="47"/>
      <c r="D156" s="47" t="s">
        <v>52</v>
      </c>
      <c r="E156" s="18"/>
      <c r="F156" s="24">
        <f>F150+1</f>
        <v>42942</v>
      </c>
      <c r="G156" s="19" t="str">
        <f t="shared" si="11"/>
        <v>Mittwoch</v>
      </c>
      <c r="H156" s="20">
        <f>MONTH(F156)</f>
        <v>7</v>
      </c>
      <c r="I156" s="19" t="e">
        <f>VLOOKUP(H156,#REF!,2,FALSE)</f>
        <v>#REF!</v>
      </c>
      <c r="J156" s="21">
        <f t="shared" si="9"/>
        <v>2.083333333333337E-2</v>
      </c>
      <c r="K156" s="22" t="str">
        <f t="shared" si="12"/>
        <v/>
      </c>
      <c r="L156" s="53" t="str">
        <f t="shared" si="13"/>
        <v/>
      </c>
    </row>
    <row r="157" spans="1:12" ht="30" x14ac:dyDescent="0.25">
      <c r="A157" s="17">
        <f>B156</f>
        <v>0.52083333333333337</v>
      </c>
      <c r="B157" s="17">
        <v>0.69791666666666663</v>
      </c>
      <c r="C157" s="47" t="s">
        <v>319</v>
      </c>
      <c r="D157" s="47" t="s">
        <v>104</v>
      </c>
      <c r="E157" s="18"/>
      <c r="F157" s="24">
        <f>F151+1</f>
        <v>42942</v>
      </c>
      <c r="G157" s="19" t="str">
        <f t="shared" si="11"/>
        <v>Mittwoch</v>
      </c>
      <c r="H157" s="20">
        <f>MONTH(F157)</f>
        <v>7</v>
      </c>
      <c r="I157" s="19" t="e">
        <f>VLOOKUP(H157,#REF!,2,FALSE)</f>
        <v>#REF!</v>
      </c>
      <c r="J157" s="21">
        <f t="shared" si="9"/>
        <v>0.17708333333333326</v>
      </c>
      <c r="K157" s="22">
        <f t="shared" si="12"/>
        <v>4.2499999999999982</v>
      </c>
      <c r="L157" s="53" t="str">
        <f t="shared" si="13"/>
        <v/>
      </c>
    </row>
    <row r="158" spans="1:12" x14ac:dyDescent="0.25">
      <c r="A158" s="17">
        <f>B157</f>
        <v>0.69791666666666663</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25">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25">
      <c r="A160" s="15"/>
      <c r="B160" s="15"/>
      <c r="C160" s="48"/>
      <c r="D160" s="48"/>
      <c r="E160" s="16"/>
      <c r="F160" s="27"/>
      <c r="G160" s="1"/>
      <c r="H160" s="2"/>
      <c r="I160" s="1"/>
      <c r="J160" s="3"/>
      <c r="K160" s="4"/>
      <c r="L160" s="54" t="str">
        <f>IF(SUM(K155:K159)&gt;10,SUM(K155:K159),"")</f>
        <v/>
      </c>
    </row>
    <row r="161" spans="1:12" ht="30" x14ac:dyDescent="0.25">
      <c r="A161" s="17">
        <v>0.3125</v>
      </c>
      <c r="B161" s="17">
        <v>0.5</v>
      </c>
      <c r="C161" s="47" t="s">
        <v>319</v>
      </c>
      <c r="D161" s="47" t="s">
        <v>104</v>
      </c>
      <c r="E161" s="18"/>
      <c r="F161" s="24">
        <f>F155+1</f>
        <v>42943</v>
      </c>
      <c r="G161" s="19" t="str">
        <f t="shared" si="11"/>
        <v>Donnerstag</v>
      </c>
      <c r="H161" s="20">
        <f>MONTH(F161)</f>
        <v>7</v>
      </c>
      <c r="I161" s="19" t="e">
        <f>VLOOKUP(H161,#REF!,2,FALSE)</f>
        <v>#REF!</v>
      </c>
      <c r="J161" s="21">
        <f t="shared" si="9"/>
        <v>0.1875</v>
      </c>
      <c r="K161" s="22">
        <f t="shared" si="12"/>
        <v>4.5</v>
      </c>
      <c r="L161" s="53" t="str">
        <f t="shared" si="13"/>
        <v/>
      </c>
    </row>
    <row r="162" spans="1:12" x14ac:dyDescent="0.25">
      <c r="A162" s="17">
        <f>B161</f>
        <v>0.5</v>
      </c>
      <c r="B162" s="17">
        <v>0.52083333333333337</v>
      </c>
      <c r="C162" s="47"/>
      <c r="D162" s="47" t="s">
        <v>52</v>
      </c>
      <c r="E162" s="18"/>
      <c r="F162" s="24">
        <f>F156+1</f>
        <v>42943</v>
      </c>
      <c r="G162" s="19" t="str">
        <f t="shared" si="11"/>
        <v>Donnerstag</v>
      </c>
      <c r="H162" s="20">
        <f>MONTH(F162)</f>
        <v>7</v>
      </c>
      <c r="I162" s="19" t="e">
        <f>VLOOKUP(H162,#REF!,2,FALSE)</f>
        <v>#REF!</v>
      </c>
      <c r="J162" s="21">
        <f t="shared" si="9"/>
        <v>2.083333333333337E-2</v>
      </c>
      <c r="K162" s="22" t="str">
        <f t="shared" si="12"/>
        <v/>
      </c>
      <c r="L162" s="53" t="str">
        <f t="shared" si="13"/>
        <v/>
      </c>
    </row>
    <row r="163" spans="1:12" ht="30" x14ac:dyDescent="0.25">
      <c r="A163" s="17">
        <f>B162</f>
        <v>0.52083333333333337</v>
      </c>
      <c r="B163" s="17">
        <v>0.72916666666666663</v>
      </c>
      <c r="C163" s="47" t="s">
        <v>320</v>
      </c>
      <c r="D163" s="47" t="s">
        <v>104</v>
      </c>
      <c r="E163" s="18"/>
      <c r="F163" s="24">
        <f>F157+1</f>
        <v>42943</v>
      </c>
      <c r="G163" s="19" t="str">
        <f t="shared" si="11"/>
        <v>Donnerstag</v>
      </c>
      <c r="H163" s="20">
        <f>MONTH(F163)</f>
        <v>7</v>
      </c>
      <c r="I163" s="19" t="e">
        <f>VLOOKUP(H163,#REF!,2,FALSE)</f>
        <v>#REF!</v>
      </c>
      <c r="J163" s="21">
        <f t="shared" si="9"/>
        <v>0.20833333333333326</v>
      </c>
      <c r="K163" s="22">
        <f t="shared" si="12"/>
        <v>4.9999999999999982</v>
      </c>
      <c r="L163" s="53" t="str">
        <f t="shared" si="13"/>
        <v/>
      </c>
    </row>
    <row r="164" spans="1:12" x14ac:dyDescent="0.25">
      <c r="A164" s="17">
        <f>B163</f>
        <v>0.72916666666666663</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25">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25">
      <c r="A166" s="15"/>
      <c r="B166" s="15"/>
      <c r="C166" s="48"/>
      <c r="D166" s="48"/>
      <c r="E166" s="16"/>
      <c r="F166" s="27"/>
      <c r="G166" s="1"/>
      <c r="H166" s="2"/>
      <c r="I166" s="1"/>
      <c r="J166" s="3"/>
      <c r="K166" s="4"/>
      <c r="L166" s="54" t="str">
        <f>IF(SUM(K161:K165)&gt;10,SUM(K161:K165),"")</f>
        <v/>
      </c>
    </row>
    <row r="167" spans="1:12" x14ac:dyDescent="0.25">
      <c r="A167" s="17">
        <v>0.33333333333333331</v>
      </c>
      <c r="B167" s="17">
        <v>0.41666666666666669</v>
      </c>
      <c r="C167" s="47" t="s">
        <v>321</v>
      </c>
      <c r="D167" s="47" t="s">
        <v>186</v>
      </c>
      <c r="E167" s="18"/>
      <c r="F167" s="24">
        <f>F161+1</f>
        <v>42944</v>
      </c>
      <c r="G167" s="19" t="str">
        <f t="shared" ref="G167:G177" si="15">TEXT(F167,"TTTT")</f>
        <v>Freitag</v>
      </c>
      <c r="H167" s="20">
        <f>MONTH(F167)</f>
        <v>7</v>
      </c>
      <c r="I167" s="19" t="e">
        <f>VLOOKUP(H167,#REF!,2,FALSE)</f>
        <v>#REF!</v>
      </c>
      <c r="J167" s="21">
        <f t="shared" si="14"/>
        <v>8.333333333333337E-2</v>
      </c>
      <c r="K167" s="22">
        <f t="shared" si="12"/>
        <v>2.0000000000000009</v>
      </c>
      <c r="L167" s="53" t="str">
        <f t="shared" si="13"/>
        <v/>
      </c>
    </row>
    <row r="168" spans="1:12" x14ac:dyDescent="0.25">
      <c r="A168" s="17">
        <f>B167</f>
        <v>0.41666666666666669</v>
      </c>
      <c r="B168" s="17">
        <v>0.5625</v>
      </c>
      <c r="C168" s="47" t="s">
        <v>322</v>
      </c>
      <c r="D168" s="47" t="s">
        <v>104</v>
      </c>
      <c r="E168" s="18"/>
      <c r="F168" s="24">
        <f>F167</f>
        <v>42944</v>
      </c>
      <c r="G168" s="19" t="str">
        <f t="shared" si="15"/>
        <v>Freitag</v>
      </c>
      <c r="H168" s="20">
        <f>MONTH(F168)</f>
        <v>7</v>
      </c>
      <c r="I168" s="19" t="e">
        <f>VLOOKUP(H168,#REF!,2,FALSE)</f>
        <v>#REF!</v>
      </c>
      <c r="J168" s="21">
        <f t="shared" si="14"/>
        <v>0.14583333333333331</v>
      </c>
      <c r="K168" s="22">
        <f t="shared" si="12"/>
        <v>3.4999999999999996</v>
      </c>
      <c r="L168" s="53" t="str">
        <f t="shared" si="13"/>
        <v/>
      </c>
    </row>
    <row r="169" spans="1:12" x14ac:dyDescent="0.25">
      <c r="A169" s="17">
        <f>B168</f>
        <v>0.5625</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25">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25">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25">
      <c r="A172" s="15"/>
      <c r="B172" s="15"/>
      <c r="C172" s="48"/>
      <c r="D172" s="48"/>
      <c r="E172" s="16"/>
      <c r="F172" s="27"/>
      <c r="G172" s="1"/>
      <c r="H172" s="2"/>
      <c r="I172" s="1"/>
      <c r="J172" s="3"/>
      <c r="K172" s="4"/>
      <c r="L172" s="54" t="str">
        <f>IF(SUM(K167:K171)&gt;10,SUM(K167:K171),"")</f>
        <v/>
      </c>
    </row>
    <row r="173" spans="1:12" x14ac:dyDescent="0.25">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25">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25">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25">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25">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25">
      <c r="A178" s="15"/>
      <c r="B178" s="15"/>
      <c r="C178" s="48"/>
      <c r="D178" s="48"/>
      <c r="E178" s="16"/>
      <c r="F178" s="27"/>
      <c r="G178" s="1"/>
      <c r="H178" s="2"/>
      <c r="I178" s="1"/>
      <c r="J178" s="3"/>
      <c r="K178" s="4"/>
      <c r="L178" s="54" t="str">
        <f>IF(SUM(K173:K177)&gt;10,SUM(K173:K177),"")</f>
        <v/>
      </c>
    </row>
    <row r="179" spans="1:12" x14ac:dyDescent="0.25">
      <c r="A179" s="17">
        <v>0</v>
      </c>
      <c r="B179" s="17">
        <v>0</v>
      </c>
      <c r="C179" s="47"/>
      <c r="D179" s="47"/>
      <c r="E179" s="18"/>
      <c r="F179" s="24">
        <f>F177+1</f>
        <v>42946</v>
      </c>
      <c r="G179" s="19" t="s">
        <v>74</v>
      </c>
      <c r="H179" s="20"/>
      <c r="I179" s="19"/>
      <c r="J179" s="21">
        <f t="shared" si="14"/>
        <v>0</v>
      </c>
      <c r="K179" s="22">
        <f>IF(D185="PAUSE","",IF(D185="Urlaub","",IF(B179-A179&gt;0,(B179-A179)*24,0)))</f>
        <v>0</v>
      </c>
      <c r="L179" s="53" t="str">
        <f t="shared" si="13"/>
        <v/>
      </c>
    </row>
    <row r="180" spans="1:12" x14ac:dyDescent="0.25">
      <c r="A180" s="17">
        <f>B179</f>
        <v>0</v>
      </c>
      <c r="B180" s="17">
        <v>0</v>
      </c>
      <c r="C180" s="47"/>
      <c r="D180" s="47"/>
      <c r="E180" s="18"/>
      <c r="F180" s="24">
        <f>F179</f>
        <v>42946</v>
      </c>
      <c r="G180" s="19" t="s">
        <v>74</v>
      </c>
      <c r="H180" s="20"/>
      <c r="I180" s="19"/>
      <c r="J180" s="21">
        <f t="shared" si="14"/>
        <v>0</v>
      </c>
      <c r="K180" s="22" t="str">
        <f>IF(D186="PAUSE","",IF(D186="Urlaub","",IF(B180-A180&gt;0,(B180-A180)*24,0)))</f>
        <v/>
      </c>
      <c r="L180" s="53" t="str">
        <f t="shared" si="13"/>
        <v/>
      </c>
    </row>
    <row r="181" spans="1:12" x14ac:dyDescent="0.25">
      <c r="A181" s="17">
        <f>B180</f>
        <v>0</v>
      </c>
      <c r="B181" s="17">
        <v>0</v>
      </c>
      <c r="C181" s="47"/>
      <c r="D181" s="47"/>
      <c r="E181" s="18"/>
      <c r="F181" s="24">
        <f>F180</f>
        <v>42946</v>
      </c>
      <c r="G181" s="19" t="s">
        <v>74</v>
      </c>
      <c r="H181" s="20"/>
      <c r="I181" s="19"/>
      <c r="J181" s="21">
        <f t="shared" si="14"/>
        <v>0</v>
      </c>
      <c r="K181" s="22">
        <f>IF(D187="PAUSE","",IF(D187="Urlaub","",IF(B181-A181&gt;0,(B181-A181)*24,0)))</f>
        <v>0</v>
      </c>
      <c r="L181" s="53" t="str">
        <f t="shared" si="13"/>
        <v/>
      </c>
    </row>
    <row r="182" spans="1:12" x14ac:dyDescent="0.25">
      <c r="A182" s="17">
        <f>B181</f>
        <v>0</v>
      </c>
      <c r="B182" s="17">
        <v>0</v>
      </c>
      <c r="C182" s="47"/>
      <c r="D182" s="47"/>
      <c r="E182" s="18"/>
      <c r="F182" s="24">
        <f>F181</f>
        <v>42946</v>
      </c>
      <c r="G182" s="19" t="s">
        <v>74</v>
      </c>
      <c r="H182" s="20"/>
      <c r="I182" s="19"/>
      <c r="J182" s="21">
        <f t="shared" si="14"/>
        <v>0</v>
      </c>
      <c r="K182" s="22">
        <f t="shared" si="12"/>
        <v>0</v>
      </c>
      <c r="L182" s="53" t="str">
        <f t="shared" si="13"/>
        <v/>
      </c>
    </row>
    <row r="183" spans="1:12" x14ac:dyDescent="0.25">
      <c r="A183" s="17">
        <f>B182</f>
        <v>0</v>
      </c>
      <c r="B183" s="17">
        <v>0</v>
      </c>
      <c r="C183" s="47"/>
      <c r="D183" s="47"/>
      <c r="E183" s="18"/>
      <c r="F183" s="24">
        <f>F182</f>
        <v>42946</v>
      </c>
      <c r="G183" s="19" t="s">
        <v>74</v>
      </c>
      <c r="H183" s="20"/>
      <c r="I183" s="19"/>
      <c r="J183" s="21">
        <f t="shared" si="14"/>
        <v>0</v>
      </c>
      <c r="K183" s="22">
        <f t="shared" si="12"/>
        <v>0</v>
      </c>
      <c r="L183" s="53" t="str">
        <f t="shared" si="13"/>
        <v/>
      </c>
    </row>
    <row r="184" spans="1:12" x14ac:dyDescent="0.25">
      <c r="A184" s="15"/>
      <c r="B184" s="15"/>
      <c r="C184" s="48"/>
      <c r="D184" s="48"/>
      <c r="E184" s="16"/>
      <c r="F184" s="27"/>
      <c r="G184" s="1"/>
      <c r="H184" s="2"/>
      <c r="I184" s="1"/>
      <c r="J184" s="3"/>
      <c r="K184" s="4"/>
      <c r="L184" s="54" t="str">
        <f>IF(SUM(K179:K183)&gt;10,SUM(K179:K183),"")</f>
        <v/>
      </c>
    </row>
    <row r="185" spans="1:12" ht="30" x14ac:dyDescent="0.25">
      <c r="A185" s="17">
        <v>0.32291666666666669</v>
      </c>
      <c r="B185" s="17">
        <v>0.5</v>
      </c>
      <c r="C185" s="47" t="s">
        <v>323</v>
      </c>
      <c r="D185" s="47" t="s">
        <v>104</v>
      </c>
      <c r="E185" s="18"/>
      <c r="F185" s="24">
        <f>F183+1</f>
        <v>42947</v>
      </c>
      <c r="G185" s="19" t="s">
        <v>11</v>
      </c>
      <c r="H185" s="20"/>
      <c r="I185" s="19"/>
      <c r="J185" s="21">
        <f t="shared" si="14"/>
        <v>0.17708333333333331</v>
      </c>
      <c r="K185" s="22">
        <f t="shared" si="12"/>
        <v>4.25</v>
      </c>
      <c r="L185" s="53" t="str">
        <f t="shared" si="13"/>
        <v/>
      </c>
    </row>
    <row r="186" spans="1:12" x14ac:dyDescent="0.25">
      <c r="A186" s="17">
        <f>B185</f>
        <v>0.5</v>
      </c>
      <c r="B186" s="17">
        <v>0.52083333333333337</v>
      </c>
      <c r="C186" s="47"/>
      <c r="D186" s="47" t="s">
        <v>52</v>
      </c>
      <c r="E186" s="18"/>
      <c r="F186" s="24">
        <f>F185</f>
        <v>42947</v>
      </c>
      <c r="G186" s="19" t="s">
        <v>11</v>
      </c>
      <c r="H186" s="20"/>
      <c r="I186" s="19"/>
      <c r="J186" s="21">
        <f t="shared" si="14"/>
        <v>2.083333333333337E-2</v>
      </c>
      <c r="K186" s="22" t="str">
        <f t="shared" si="12"/>
        <v/>
      </c>
      <c r="L186" s="53" t="str">
        <f t="shared" si="13"/>
        <v/>
      </c>
    </row>
    <row r="187" spans="1:12" ht="30" x14ac:dyDescent="0.25">
      <c r="A187" s="17">
        <f>B186</f>
        <v>0.52083333333333337</v>
      </c>
      <c r="B187" s="17">
        <v>0.69791666666666663</v>
      </c>
      <c r="C187" s="47" t="s">
        <v>324</v>
      </c>
      <c r="D187" s="47" t="s">
        <v>187</v>
      </c>
      <c r="E187" s="18"/>
      <c r="F187" s="24">
        <f>F186</f>
        <v>42947</v>
      </c>
      <c r="G187" s="19" t="s">
        <v>11</v>
      </c>
      <c r="H187" s="20"/>
      <c r="I187" s="19"/>
      <c r="J187" s="21">
        <f t="shared" si="14"/>
        <v>0.17708333333333326</v>
      </c>
      <c r="K187" s="22">
        <f t="shared" si="12"/>
        <v>4.2499999999999982</v>
      </c>
      <c r="L187" s="53" t="str">
        <f t="shared" si="13"/>
        <v/>
      </c>
    </row>
    <row r="188" spans="1:12" x14ac:dyDescent="0.25">
      <c r="A188" s="17">
        <f>B187</f>
        <v>0.69791666666666663</v>
      </c>
      <c r="B188" s="17">
        <v>0</v>
      </c>
      <c r="C188" s="47"/>
      <c r="D188" s="47"/>
      <c r="E188" s="18"/>
      <c r="F188" s="24">
        <f>F187</f>
        <v>42947</v>
      </c>
      <c r="G188" s="19" t="s">
        <v>11</v>
      </c>
      <c r="H188" s="20"/>
      <c r="I188" s="19"/>
      <c r="J188" s="21">
        <f t="shared" si="14"/>
        <v>0</v>
      </c>
      <c r="K188" s="22">
        <f t="shared" si="12"/>
        <v>0</v>
      </c>
      <c r="L188" s="53" t="str">
        <f t="shared" si="13"/>
        <v/>
      </c>
    </row>
    <row r="189" spans="1:12" x14ac:dyDescent="0.25">
      <c r="A189" s="17">
        <f>B188</f>
        <v>0</v>
      </c>
      <c r="B189" s="17">
        <v>0</v>
      </c>
      <c r="C189" s="47"/>
      <c r="D189" s="47"/>
      <c r="E189" s="18"/>
      <c r="F189" s="24">
        <f>F188</f>
        <v>42947</v>
      </c>
      <c r="G189" s="19" t="s">
        <v>11</v>
      </c>
      <c r="H189" s="20"/>
      <c r="I189" s="19"/>
      <c r="J189" s="21">
        <f t="shared" si="14"/>
        <v>0</v>
      </c>
      <c r="K189" s="22">
        <f t="shared" si="12"/>
        <v>0</v>
      </c>
      <c r="L189" s="53" t="str">
        <f t="shared" si="13"/>
        <v/>
      </c>
    </row>
    <row r="190" spans="1:12" x14ac:dyDescent="0.25">
      <c r="A190" s="15"/>
      <c r="B190" s="15"/>
      <c r="C190" s="48"/>
      <c r="D190" s="48"/>
      <c r="E190" s="16"/>
      <c r="F190" s="27"/>
      <c r="G190" s="1"/>
      <c r="H190" s="2"/>
      <c r="I190" s="1"/>
      <c r="J190" s="3"/>
      <c r="K190" s="4"/>
      <c r="L190" s="54" t="str">
        <f>IF(SUM(K185:K189)&gt;10,SUM(K185:K189),"")</f>
        <v/>
      </c>
    </row>
    <row r="191" spans="1:12" ht="15.75" thickBot="1" x14ac:dyDescent="0.3">
      <c r="A191" s="137" t="s">
        <v>15</v>
      </c>
      <c r="B191" s="138"/>
      <c r="C191" s="138"/>
      <c r="D191" s="138"/>
      <c r="E191" s="139"/>
      <c r="F191" s="7"/>
      <c r="G191" s="6"/>
      <c r="H191" s="8"/>
      <c r="I191" s="6"/>
      <c r="J191" s="9"/>
      <c r="K191" s="11">
        <f>SUM(K5:K189)</f>
        <v>170.24999999999997</v>
      </c>
      <c r="L191" s="10">
        <f>SUM(L5:L190)</f>
        <v>0</v>
      </c>
    </row>
    <row r="192" spans="1:12" x14ac:dyDescent="0.25">
      <c r="A192" s="35"/>
      <c r="B192" s="35"/>
      <c r="C192" s="35"/>
      <c r="D192" s="35"/>
      <c r="E192" s="35"/>
    </row>
    <row r="193" spans="1:6" x14ac:dyDescent="0.25">
      <c r="F193" s="5"/>
    </row>
    <row r="194" spans="1:6" x14ac:dyDescent="0.25">
      <c r="A194" s="37" t="s">
        <v>10</v>
      </c>
      <c r="B194" s="38"/>
      <c r="C194" s="38"/>
      <c r="D194" s="35"/>
      <c r="E194" s="35"/>
    </row>
    <row r="195" spans="1:6" x14ac:dyDescent="0.25">
      <c r="A195" s="39" t="s">
        <v>24</v>
      </c>
      <c r="B195" s="38"/>
      <c r="C195" s="38"/>
      <c r="D195" s="38"/>
      <c r="E195" s="38"/>
    </row>
    <row r="196" spans="1:6" x14ac:dyDescent="0.25">
      <c r="A196" s="40"/>
      <c r="B196" s="41"/>
      <c r="C196" s="41"/>
      <c r="D196" s="41"/>
      <c r="E196" s="41"/>
    </row>
    <row r="197" spans="1:6" ht="32.25" customHeight="1" x14ac:dyDescent="0.25">
      <c r="A197" s="37" t="s">
        <v>10</v>
      </c>
      <c r="B197" s="38"/>
      <c r="C197" s="38"/>
      <c r="D197" s="35"/>
      <c r="E197" s="37"/>
    </row>
    <row r="198" spans="1:6" x14ac:dyDescent="0.25">
      <c r="A198" s="39" t="s">
        <v>25</v>
      </c>
      <c r="B198" s="38"/>
      <c r="C198" s="38"/>
      <c r="D198" s="38"/>
      <c r="E198" s="39"/>
    </row>
    <row r="199" spans="1:6" x14ac:dyDescent="0.25">
      <c r="A199" s="37"/>
      <c r="B199" s="35"/>
      <c r="C199" s="35"/>
      <c r="D199" s="35"/>
      <c r="E199" s="35"/>
    </row>
    <row r="200" spans="1:6" ht="39.75" customHeight="1" x14ac:dyDescent="0.25">
      <c r="A200" s="37" t="s">
        <v>10</v>
      </c>
      <c r="B200" s="38"/>
      <c r="C200" s="38"/>
      <c r="D200" s="35"/>
      <c r="E200" s="35"/>
    </row>
    <row r="201" spans="1:6" x14ac:dyDescent="0.25">
      <c r="A201" s="39" t="s">
        <v>26</v>
      </c>
      <c r="B201" s="38"/>
      <c r="C201" s="38"/>
      <c r="D201" s="38"/>
      <c r="E201" s="38"/>
    </row>
  </sheetData>
  <sheetProtection insertRows="0" deleteRows="0"/>
  <protectedRanges>
    <protectedRange password="C875" sqref="E5:E190 B5:B88 A190:B190 B94:B189" name="Bereich1"/>
    <protectedRange password="C875" sqref="C190:D190 C5:C178 C180 C182:C189" name="Bereich1_2"/>
    <protectedRange password="C875" sqref="D5:D178 D182: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88:B189 E173:J177 E167:J171 E161:J165 E155:J159 E149:J153 E143:J147 E137:J141 E131:J135 E125:J129 E119:J123 E113:J117 E107:J111 E101:J105 E77:J81 E71:J75 E65:J69 E59:J63 E53:J57 E47:J51 E35:J39 E29:J33 E23:J27 E17:J20 E10:J15 E185:J189 E6:K9 B6:B15 B23:B27 E179:J183 K22:K189">
    <cfRule type="expression" dxfId="2096" priority="1002" stopIfTrue="1">
      <formula>$G6="Sonntag"</formula>
    </cfRule>
    <cfRule type="expression" dxfId="2095" priority="1003" stopIfTrue="1">
      <formula>$G6="Samstag"</formula>
    </cfRule>
  </conditionalFormatting>
  <conditionalFormatting sqref="F17:G20 F23:G27 F29:G33 F35:G39 F47:G51 F53:G57 F59:G63 F6:G15">
    <cfRule type="expression" dxfId="2094" priority="1001">
      <formula>#REF!="Sa"</formula>
    </cfRule>
  </conditionalFormatting>
  <conditionalFormatting sqref="G17:G20 G23:G27 G29:G33 G35:G39 G47:G51 G53:G57 G59:G63 G6:G15">
    <cfRule type="expression" dxfId="2093" priority="999">
      <formula>$G6="Sonntag"</formula>
    </cfRule>
    <cfRule type="expression" dxfId="2092" priority="1000">
      <formula>$G6="Samstag"</formula>
    </cfRule>
  </conditionalFormatting>
  <conditionalFormatting sqref="G23:G27 G29:G33 G35:G39">
    <cfRule type="expression" dxfId="2091" priority="997">
      <formula>$H23="Sonntag"</formula>
    </cfRule>
    <cfRule type="expression" dxfId="2090" priority="998">
      <formula>$H23="Samstag"</formula>
    </cfRule>
  </conditionalFormatting>
  <conditionalFormatting sqref="M37:O37">
    <cfRule type="expression" dxfId="2089" priority="995" stopIfTrue="1">
      <formula>$G43="Sonntag"</formula>
    </cfRule>
    <cfRule type="expression" dxfId="2088" priority="996" stopIfTrue="1">
      <formula>$G43="Samstag"</formula>
    </cfRule>
  </conditionalFormatting>
  <conditionalFormatting sqref="B16 E16:J16">
    <cfRule type="expression" dxfId="2087" priority="993" stopIfTrue="1">
      <formula>$G16="Sonntag"</formula>
    </cfRule>
    <cfRule type="expression" dxfId="2086" priority="994" stopIfTrue="1">
      <formula>$G16="Samstag"</formula>
    </cfRule>
  </conditionalFormatting>
  <conditionalFormatting sqref="F16:G16">
    <cfRule type="expression" dxfId="2085" priority="992">
      <formula>#REF!="Sa"</formula>
    </cfRule>
  </conditionalFormatting>
  <conditionalFormatting sqref="G16">
    <cfRule type="expression" dxfId="2084" priority="990">
      <formula>$G16="Sonntag"</formula>
    </cfRule>
    <cfRule type="expression" dxfId="2083" priority="991">
      <formula>$G16="Samstag"</formula>
    </cfRule>
  </conditionalFormatting>
  <conditionalFormatting sqref="B22 E22:J22">
    <cfRule type="expression" dxfId="2082" priority="988" stopIfTrue="1">
      <formula>$G22="Sonntag"</formula>
    </cfRule>
    <cfRule type="expression" dxfId="2081" priority="989" stopIfTrue="1">
      <formula>$G22="Samstag"</formula>
    </cfRule>
  </conditionalFormatting>
  <conditionalFormatting sqref="F22:G22">
    <cfRule type="expression" dxfId="2080" priority="987">
      <formula>#REF!="Sa"</formula>
    </cfRule>
  </conditionalFormatting>
  <conditionalFormatting sqref="G22">
    <cfRule type="expression" dxfId="2079" priority="985">
      <formula>$G22="Sonntag"</formula>
    </cfRule>
    <cfRule type="expression" dxfId="2078" priority="986">
      <formula>$G22="Samstag"</formula>
    </cfRule>
  </conditionalFormatting>
  <conditionalFormatting sqref="B28 E28:J28">
    <cfRule type="expression" dxfId="2077" priority="983" stopIfTrue="1">
      <formula>$G28="Sonntag"</formula>
    </cfRule>
    <cfRule type="expression" dxfId="2076" priority="984" stopIfTrue="1">
      <formula>$G28="Samstag"</formula>
    </cfRule>
  </conditionalFormatting>
  <conditionalFormatting sqref="F28:G28">
    <cfRule type="expression" dxfId="2075" priority="982">
      <formula>#REF!="Sa"</formula>
    </cfRule>
  </conditionalFormatting>
  <conditionalFormatting sqref="G28">
    <cfRule type="expression" dxfId="2074" priority="980">
      <formula>$G28="Sonntag"</formula>
    </cfRule>
    <cfRule type="expression" dxfId="2073" priority="981">
      <formula>$G28="Samstag"</formula>
    </cfRule>
  </conditionalFormatting>
  <conditionalFormatting sqref="B34 E34:J34">
    <cfRule type="expression" dxfId="2072" priority="978" stopIfTrue="1">
      <formula>$G34="Sonntag"</formula>
    </cfRule>
    <cfRule type="expression" dxfId="2071" priority="979" stopIfTrue="1">
      <formula>$G34="Samstag"</formula>
    </cfRule>
  </conditionalFormatting>
  <conditionalFormatting sqref="F34:G34">
    <cfRule type="expression" dxfId="2070" priority="977">
      <formula>#REF!="Sa"</formula>
    </cfRule>
  </conditionalFormatting>
  <conditionalFormatting sqref="G34">
    <cfRule type="expression" dxfId="2069" priority="975">
      <formula>$G34="Sonntag"</formula>
    </cfRule>
    <cfRule type="expression" dxfId="2068" priority="976">
      <formula>$G34="Samstag"</formula>
    </cfRule>
  </conditionalFormatting>
  <conditionalFormatting sqref="B40 E40:J40">
    <cfRule type="expression" dxfId="2067" priority="973" stopIfTrue="1">
      <formula>$G40="Sonntag"</formula>
    </cfRule>
    <cfRule type="expression" dxfId="2066" priority="974" stopIfTrue="1">
      <formula>$G40="Samstag"</formula>
    </cfRule>
  </conditionalFormatting>
  <conditionalFormatting sqref="F40:G40">
    <cfRule type="expression" dxfId="2065" priority="972">
      <formula>#REF!="Sa"</formula>
    </cfRule>
  </conditionalFormatting>
  <conditionalFormatting sqref="G40">
    <cfRule type="expression" dxfId="2064" priority="970">
      <formula>$G40="Sonntag"</formula>
    </cfRule>
    <cfRule type="expression" dxfId="2063" priority="971">
      <formula>$G40="Samstag"</formula>
    </cfRule>
  </conditionalFormatting>
  <conditionalFormatting sqref="B46 E46:J46">
    <cfRule type="expression" dxfId="2062" priority="968" stopIfTrue="1">
      <formula>$G46="Sonntag"</formula>
    </cfRule>
    <cfRule type="expression" dxfId="2061" priority="969" stopIfTrue="1">
      <formula>$G46="Samstag"</formula>
    </cfRule>
  </conditionalFormatting>
  <conditionalFormatting sqref="F46:G46">
    <cfRule type="expression" dxfId="2060" priority="967">
      <formula>#REF!="Sa"</formula>
    </cfRule>
  </conditionalFormatting>
  <conditionalFormatting sqref="G46">
    <cfRule type="expression" dxfId="2059" priority="965">
      <formula>$G46="Sonntag"</formula>
    </cfRule>
    <cfRule type="expression" dxfId="2058" priority="966">
      <formula>$G46="Samstag"</formula>
    </cfRule>
  </conditionalFormatting>
  <conditionalFormatting sqref="B52 E52:J52">
    <cfRule type="expression" dxfId="2057" priority="963" stopIfTrue="1">
      <formula>$G52="Sonntag"</formula>
    </cfRule>
    <cfRule type="expression" dxfId="2056" priority="964" stopIfTrue="1">
      <formula>$G52="Samstag"</formula>
    </cfRule>
  </conditionalFormatting>
  <conditionalFormatting sqref="F52:G52">
    <cfRule type="expression" dxfId="2055" priority="962">
      <formula>#REF!="Sa"</formula>
    </cfRule>
  </conditionalFormatting>
  <conditionalFormatting sqref="G52">
    <cfRule type="expression" dxfId="2054" priority="960">
      <formula>$G52="Sonntag"</formula>
    </cfRule>
    <cfRule type="expression" dxfId="2053" priority="961">
      <formula>$G52="Samstag"</formula>
    </cfRule>
  </conditionalFormatting>
  <conditionalFormatting sqref="B58 E58:J58">
    <cfRule type="expression" dxfId="2052" priority="958" stopIfTrue="1">
      <formula>$G58="Sonntag"</formula>
    </cfRule>
    <cfRule type="expression" dxfId="2051" priority="959" stopIfTrue="1">
      <formula>$G58="Samstag"</formula>
    </cfRule>
  </conditionalFormatting>
  <conditionalFormatting sqref="F58:G58">
    <cfRule type="expression" dxfId="2050" priority="957">
      <formula>#REF!="Sa"</formula>
    </cfRule>
  </conditionalFormatting>
  <conditionalFormatting sqref="G58">
    <cfRule type="expression" dxfId="2049" priority="955">
      <formula>$G58="Sonntag"</formula>
    </cfRule>
    <cfRule type="expression" dxfId="2048" priority="956">
      <formula>$G58="Samstag"</formula>
    </cfRule>
  </conditionalFormatting>
  <conditionalFormatting sqref="B64 E64:J64">
    <cfRule type="expression" dxfId="2047" priority="953" stopIfTrue="1">
      <formula>$G64="Sonntag"</formula>
    </cfRule>
    <cfRule type="expression" dxfId="2046" priority="954" stopIfTrue="1">
      <formula>$G64="Samstag"</formula>
    </cfRule>
  </conditionalFormatting>
  <conditionalFormatting sqref="F64:G64">
    <cfRule type="expression" dxfId="2045" priority="952">
      <formula>#REF!="Sa"</formula>
    </cfRule>
  </conditionalFormatting>
  <conditionalFormatting sqref="G64">
    <cfRule type="expression" dxfId="2044" priority="950">
      <formula>$G64="Sonntag"</formula>
    </cfRule>
    <cfRule type="expression" dxfId="2043" priority="951">
      <formula>$G64="Samstag"</formula>
    </cfRule>
  </conditionalFormatting>
  <conditionalFormatting sqref="B70 E70:J70">
    <cfRule type="expression" dxfId="2042" priority="948" stopIfTrue="1">
      <formula>$G70="Sonntag"</formula>
    </cfRule>
    <cfRule type="expression" dxfId="2041" priority="949" stopIfTrue="1">
      <formula>$G70="Samstag"</formula>
    </cfRule>
  </conditionalFormatting>
  <conditionalFormatting sqref="F70:G70">
    <cfRule type="expression" dxfId="2040" priority="947">
      <formula>#REF!="Sa"</formula>
    </cfRule>
  </conditionalFormatting>
  <conditionalFormatting sqref="G70">
    <cfRule type="expression" dxfId="2039" priority="945">
      <formula>$G70="Sonntag"</formula>
    </cfRule>
    <cfRule type="expression" dxfId="2038" priority="946">
      <formula>$G70="Samstag"</formula>
    </cfRule>
  </conditionalFormatting>
  <conditionalFormatting sqref="B76 E76:J76">
    <cfRule type="expression" dxfId="2037" priority="943" stopIfTrue="1">
      <formula>$G76="Sonntag"</formula>
    </cfRule>
    <cfRule type="expression" dxfId="2036" priority="944" stopIfTrue="1">
      <formula>$G76="Samstag"</formula>
    </cfRule>
  </conditionalFormatting>
  <conditionalFormatting sqref="F76:G76">
    <cfRule type="expression" dxfId="2035" priority="942">
      <formula>#REF!="Sa"</formula>
    </cfRule>
  </conditionalFormatting>
  <conditionalFormatting sqref="G76">
    <cfRule type="expression" dxfId="2034" priority="940">
      <formula>$G76="Sonntag"</formula>
    </cfRule>
    <cfRule type="expression" dxfId="2033" priority="941">
      <formula>$G76="Samstag"</formula>
    </cfRule>
  </conditionalFormatting>
  <conditionalFormatting sqref="B82 E82:J82">
    <cfRule type="expression" dxfId="2032" priority="938" stopIfTrue="1">
      <formula>$G82="Sonntag"</formula>
    </cfRule>
    <cfRule type="expression" dxfId="2031" priority="939" stopIfTrue="1">
      <formula>$G82="Samstag"</formula>
    </cfRule>
  </conditionalFormatting>
  <conditionalFormatting sqref="F82:G82">
    <cfRule type="expression" dxfId="2030" priority="937">
      <formula>#REF!="Sa"</formula>
    </cfRule>
  </conditionalFormatting>
  <conditionalFormatting sqref="G82">
    <cfRule type="expression" dxfId="2029" priority="935">
      <formula>$G82="Sonntag"</formula>
    </cfRule>
    <cfRule type="expression" dxfId="2028" priority="936">
      <formula>$G82="Samstag"</formula>
    </cfRule>
  </conditionalFormatting>
  <conditionalFormatting sqref="B88 E88:J88">
    <cfRule type="expression" dxfId="2027" priority="933" stopIfTrue="1">
      <formula>$G88="Sonntag"</formula>
    </cfRule>
    <cfRule type="expression" dxfId="2026" priority="934" stopIfTrue="1">
      <formula>$G88="Samstag"</formula>
    </cfRule>
  </conditionalFormatting>
  <conditionalFormatting sqref="F88:G88">
    <cfRule type="expression" dxfId="2025" priority="932">
      <formula>#REF!="Sa"</formula>
    </cfRule>
  </conditionalFormatting>
  <conditionalFormatting sqref="G88">
    <cfRule type="expression" dxfId="2024" priority="930">
      <formula>$G88="Sonntag"</formula>
    </cfRule>
    <cfRule type="expression" dxfId="2023" priority="931">
      <formula>$G88="Samstag"</formula>
    </cfRule>
  </conditionalFormatting>
  <conditionalFormatting sqref="B94 E94:J94">
    <cfRule type="expression" dxfId="2022" priority="928" stopIfTrue="1">
      <formula>$G94="Sonntag"</formula>
    </cfRule>
    <cfRule type="expression" dxfId="2021" priority="929" stopIfTrue="1">
      <formula>$G94="Samstag"</formula>
    </cfRule>
  </conditionalFormatting>
  <conditionalFormatting sqref="F94:G94">
    <cfRule type="expression" dxfId="2020" priority="927">
      <formula>#REF!="Sa"</formula>
    </cfRule>
  </conditionalFormatting>
  <conditionalFormatting sqref="G94">
    <cfRule type="expression" dxfId="2019" priority="925">
      <formula>$G94="Sonntag"</formula>
    </cfRule>
    <cfRule type="expression" dxfId="2018" priority="926">
      <formula>$G94="Samstag"</formula>
    </cfRule>
  </conditionalFormatting>
  <conditionalFormatting sqref="B100 E100:J100">
    <cfRule type="expression" dxfId="2017" priority="923" stopIfTrue="1">
      <formula>$G100="Sonntag"</formula>
    </cfRule>
    <cfRule type="expression" dxfId="2016" priority="924" stopIfTrue="1">
      <formula>$G100="Samstag"</formula>
    </cfRule>
  </conditionalFormatting>
  <conditionalFormatting sqref="F100:G100">
    <cfRule type="expression" dxfId="2015" priority="922">
      <formula>#REF!="Sa"</formula>
    </cfRule>
  </conditionalFormatting>
  <conditionalFormatting sqref="G100">
    <cfRule type="expression" dxfId="2014" priority="920">
      <formula>$G100="Sonntag"</formula>
    </cfRule>
    <cfRule type="expression" dxfId="2013" priority="921">
      <formula>$G100="Samstag"</formula>
    </cfRule>
  </conditionalFormatting>
  <conditionalFormatting sqref="B106 E106:J106">
    <cfRule type="expression" dxfId="2012" priority="918" stopIfTrue="1">
      <formula>$G106="Sonntag"</formula>
    </cfRule>
    <cfRule type="expression" dxfId="2011" priority="919" stopIfTrue="1">
      <formula>$G106="Samstag"</formula>
    </cfRule>
  </conditionalFormatting>
  <conditionalFormatting sqref="F106:G106">
    <cfRule type="expression" dxfId="2010" priority="917">
      <formula>#REF!="Sa"</formula>
    </cfRule>
  </conditionalFormatting>
  <conditionalFormatting sqref="G106">
    <cfRule type="expression" dxfId="2009" priority="915">
      <formula>$G106="Sonntag"</formula>
    </cfRule>
    <cfRule type="expression" dxfId="2008" priority="916">
      <formula>$G106="Samstag"</formula>
    </cfRule>
  </conditionalFormatting>
  <conditionalFormatting sqref="B112 E112:J112">
    <cfRule type="expression" dxfId="2007" priority="913" stopIfTrue="1">
      <formula>$G112="Sonntag"</formula>
    </cfRule>
    <cfRule type="expression" dxfId="2006" priority="914" stopIfTrue="1">
      <formula>$G112="Samstag"</formula>
    </cfRule>
  </conditionalFormatting>
  <conditionalFormatting sqref="F112:G112">
    <cfRule type="expression" dxfId="2005" priority="912">
      <formula>#REF!="Sa"</formula>
    </cfRule>
  </conditionalFormatting>
  <conditionalFormatting sqref="G112">
    <cfRule type="expression" dxfId="2004" priority="910">
      <formula>$G112="Sonntag"</formula>
    </cfRule>
    <cfRule type="expression" dxfId="2003" priority="911">
      <formula>$G112="Samstag"</formula>
    </cfRule>
  </conditionalFormatting>
  <conditionalFormatting sqref="B118 E118:J118">
    <cfRule type="expression" dxfId="2002" priority="908" stopIfTrue="1">
      <formula>$G118="Sonntag"</formula>
    </cfRule>
    <cfRule type="expression" dxfId="2001" priority="909" stopIfTrue="1">
      <formula>$G118="Samstag"</formula>
    </cfRule>
  </conditionalFormatting>
  <conditionalFormatting sqref="F118:G118">
    <cfRule type="expression" dxfId="2000" priority="907">
      <formula>#REF!="Sa"</formula>
    </cfRule>
  </conditionalFormatting>
  <conditionalFormatting sqref="G118">
    <cfRule type="expression" dxfId="1999" priority="905">
      <formula>$G118="Sonntag"</formula>
    </cfRule>
    <cfRule type="expression" dxfId="1998" priority="906">
      <formula>$G118="Samstag"</formula>
    </cfRule>
  </conditionalFormatting>
  <conditionalFormatting sqref="B124 E124:J124">
    <cfRule type="expression" dxfId="1997" priority="903" stopIfTrue="1">
      <formula>$G124="Sonntag"</formula>
    </cfRule>
    <cfRule type="expression" dxfId="1996" priority="904" stopIfTrue="1">
      <formula>$G124="Samstag"</formula>
    </cfRule>
  </conditionalFormatting>
  <conditionalFormatting sqref="F124:G124">
    <cfRule type="expression" dxfId="1995" priority="902">
      <formula>#REF!="Sa"</formula>
    </cfRule>
  </conditionalFormatting>
  <conditionalFormatting sqref="G124">
    <cfRule type="expression" dxfId="1994" priority="900">
      <formula>$G124="Sonntag"</formula>
    </cfRule>
    <cfRule type="expression" dxfId="1993" priority="901">
      <formula>$G124="Samstag"</formula>
    </cfRule>
  </conditionalFormatting>
  <conditionalFormatting sqref="B130 E130:J130">
    <cfRule type="expression" dxfId="1992" priority="898" stopIfTrue="1">
      <formula>$G130="Sonntag"</formula>
    </cfRule>
    <cfRule type="expression" dxfId="1991" priority="899" stopIfTrue="1">
      <formula>$G130="Samstag"</formula>
    </cfRule>
  </conditionalFormatting>
  <conditionalFormatting sqref="F130:G130">
    <cfRule type="expression" dxfId="1990" priority="897">
      <formula>#REF!="Sa"</formula>
    </cfRule>
  </conditionalFormatting>
  <conditionalFormatting sqref="G130">
    <cfRule type="expression" dxfId="1989" priority="895">
      <formula>$G130="Sonntag"</formula>
    </cfRule>
    <cfRule type="expression" dxfId="1988" priority="896">
      <formula>$G130="Samstag"</formula>
    </cfRule>
  </conditionalFormatting>
  <conditionalFormatting sqref="B136 E136:J136">
    <cfRule type="expression" dxfId="1987" priority="893" stopIfTrue="1">
      <formula>$G136="Sonntag"</formula>
    </cfRule>
    <cfRule type="expression" dxfId="1986" priority="894" stopIfTrue="1">
      <formula>$G136="Samstag"</formula>
    </cfRule>
  </conditionalFormatting>
  <conditionalFormatting sqref="F136:G136">
    <cfRule type="expression" dxfId="1985" priority="892">
      <formula>#REF!="Sa"</formula>
    </cfRule>
  </conditionalFormatting>
  <conditionalFormatting sqref="G136">
    <cfRule type="expression" dxfId="1984" priority="890">
      <formula>$G136="Sonntag"</formula>
    </cfRule>
    <cfRule type="expression" dxfId="1983" priority="891">
      <formula>$G136="Samstag"</formula>
    </cfRule>
  </conditionalFormatting>
  <conditionalFormatting sqref="B142 E142:J142">
    <cfRule type="expression" dxfId="1982" priority="888" stopIfTrue="1">
      <formula>$G142="Sonntag"</formula>
    </cfRule>
    <cfRule type="expression" dxfId="1981" priority="889" stopIfTrue="1">
      <formula>$G142="Samstag"</formula>
    </cfRule>
  </conditionalFormatting>
  <conditionalFormatting sqref="F142:G142">
    <cfRule type="expression" dxfId="1980" priority="887">
      <formula>#REF!="Sa"</formula>
    </cfRule>
  </conditionalFormatting>
  <conditionalFormatting sqref="G142">
    <cfRule type="expression" dxfId="1979" priority="885">
      <formula>$G142="Sonntag"</formula>
    </cfRule>
    <cfRule type="expression" dxfId="1978" priority="886">
      <formula>$G142="Samstag"</formula>
    </cfRule>
  </conditionalFormatting>
  <conditionalFormatting sqref="B148 E148:J148">
    <cfRule type="expression" dxfId="1977" priority="883" stopIfTrue="1">
      <formula>$G148="Sonntag"</formula>
    </cfRule>
    <cfRule type="expression" dxfId="1976" priority="884" stopIfTrue="1">
      <formula>$G148="Samstag"</formula>
    </cfRule>
  </conditionalFormatting>
  <conditionalFormatting sqref="F148:G148">
    <cfRule type="expression" dxfId="1975" priority="882">
      <formula>#REF!="Sa"</formula>
    </cfRule>
  </conditionalFormatting>
  <conditionalFormatting sqref="G148">
    <cfRule type="expression" dxfId="1974" priority="880">
      <formula>$G148="Sonntag"</formula>
    </cfRule>
    <cfRule type="expression" dxfId="1973" priority="881">
      <formula>$G148="Samstag"</formula>
    </cfRule>
  </conditionalFormatting>
  <conditionalFormatting sqref="B154 E154:J154">
    <cfRule type="expression" dxfId="1972" priority="878" stopIfTrue="1">
      <formula>$G154="Sonntag"</formula>
    </cfRule>
    <cfRule type="expression" dxfId="1971" priority="879" stopIfTrue="1">
      <formula>$G154="Samstag"</formula>
    </cfRule>
  </conditionalFormatting>
  <conditionalFormatting sqref="F154:G154">
    <cfRule type="expression" dxfId="1970" priority="877">
      <formula>#REF!="Sa"</formula>
    </cfRule>
  </conditionalFormatting>
  <conditionalFormatting sqref="G154">
    <cfRule type="expression" dxfId="1969" priority="875">
      <formula>$G154="Sonntag"</formula>
    </cfRule>
    <cfRule type="expression" dxfId="1968" priority="876">
      <formula>$G154="Samstag"</formula>
    </cfRule>
  </conditionalFormatting>
  <conditionalFormatting sqref="B160 E160:J160">
    <cfRule type="expression" dxfId="1967" priority="873" stopIfTrue="1">
      <formula>$G160="Sonntag"</formula>
    </cfRule>
    <cfRule type="expression" dxfId="1966" priority="874" stopIfTrue="1">
      <formula>$G160="Samstag"</formula>
    </cfRule>
  </conditionalFormatting>
  <conditionalFormatting sqref="F160:G160">
    <cfRule type="expression" dxfId="1965" priority="872">
      <formula>#REF!="Sa"</formula>
    </cfRule>
  </conditionalFormatting>
  <conditionalFormatting sqref="G160">
    <cfRule type="expression" dxfId="1964" priority="870">
      <formula>$G160="Sonntag"</formula>
    </cfRule>
    <cfRule type="expression" dxfId="1963" priority="871">
      <formula>$G160="Samstag"</formula>
    </cfRule>
  </conditionalFormatting>
  <conditionalFormatting sqref="B166 E166:J166">
    <cfRule type="expression" dxfId="1962" priority="868" stopIfTrue="1">
      <formula>$G166="Sonntag"</formula>
    </cfRule>
    <cfRule type="expression" dxfId="1961" priority="869" stopIfTrue="1">
      <formula>$G166="Samstag"</formula>
    </cfRule>
  </conditionalFormatting>
  <conditionalFormatting sqref="F166:G166">
    <cfRule type="expression" dxfId="1960" priority="867">
      <formula>#REF!="Sa"</formula>
    </cfRule>
  </conditionalFormatting>
  <conditionalFormatting sqref="G166">
    <cfRule type="expression" dxfId="1959" priority="865">
      <formula>$G166="Sonntag"</formula>
    </cfRule>
    <cfRule type="expression" dxfId="1958" priority="866">
      <formula>$G166="Samstag"</formula>
    </cfRule>
  </conditionalFormatting>
  <conditionalFormatting sqref="B172 E172:J172">
    <cfRule type="expression" dxfId="1957" priority="863" stopIfTrue="1">
      <formula>$G172="Sonntag"</formula>
    </cfRule>
    <cfRule type="expression" dxfId="1956" priority="864" stopIfTrue="1">
      <formula>$G172="Samstag"</formula>
    </cfRule>
  </conditionalFormatting>
  <conditionalFormatting sqref="F172:G172">
    <cfRule type="expression" dxfId="1955" priority="862">
      <formula>#REF!="Sa"</formula>
    </cfRule>
  </conditionalFormatting>
  <conditionalFormatting sqref="G172">
    <cfRule type="expression" dxfId="1954" priority="860">
      <formula>$G172="Sonntag"</formula>
    </cfRule>
    <cfRule type="expression" dxfId="1953" priority="861">
      <formula>$G172="Samstag"</formula>
    </cfRule>
  </conditionalFormatting>
  <conditionalFormatting sqref="B178 E178:J178">
    <cfRule type="expression" dxfId="1952" priority="858" stopIfTrue="1">
      <formula>$G178="Sonntag"</formula>
    </cfRule>
    <cfRule type="expression" dxfId="1951" priority="859" stopIfTrue="1">
      <formula>$G178="Samstag"</formula>
    </cfRule>
  </conditionalFormatting>
  <conditionalFormatting sqref="F178:G178">
    <cfRule type="expression" dxfId="1950" priority="857">
      <formula>#REF!="Sa"</formula>
    </cfRule>
  </conditionalFormatting>
  <conditionalFormatting sqref="G178">
    <cfRule type="expression" dxfId="1949" priority="855">
      <formula>$G178="Sonntag"</formula>
    </cfRule>
    <cfRule type="expression" dxfId="1948" priority="856">
      <formula>$G178="Samstag"</formula>
    </cfRule>
  </conditionalFormatting>
  <conditionalFormatting sqref="B184 E184:J184">
    <cfRule type="expression" dxfId="1947" priority="853" stopIfTrue="1">
      <formula>$G184="Sonntag"</formula>
    </cfRule>
    <cfRule type="expression" dxfId="1946" priority="854" stopIfTrue="1">
      <formula>$G184="Samstag"</formula>
    </cfRule>
  </conditionalFormatting>
  <conditionalFormatting sqref="F184:G184">
    <cfRule type="expression" dxfId="1945" priority="852">
      <formula>#REF!="Sa"</formula>
    </cfRule>
  </conditionalFormatting>
  <conditionalFormatting sqref="G184">
    <cfRule type="expression" dxfId="1944" priority="850">
      <formula>$G184="Sonntag"</formula>
    </cfRule>
    <cfRule type="expression" dxfId="1943" priority="851">
      <formula>$G184="Samstag"</formula>
    </cfRule>
  </conditionalFormatting>
  <conditionalFormatting sqref="B41:B45 E41:J45">
    <cfRule type="expression" dxfId="1942" priority="822" stopIfTrue="1">
      <formula>$G41="Sonntag"</formula>
    </cfRule>
    <cfRule type="expression" dxfId="1941" priority="823" stopIfTrue="1">
      <formula>$G41="Samstag"</formula>
    </cfRule>
  </conditionalFormatting>
  <conditionalFormatting sqref="F41:G45">
    <cfRule type="expression" dxfId="1940" priority="821">
      <formula>#REF!="Sa"</formula>
    </cfRule>
  </conditionalFormatting>
  <conditionalFormatting sqref="G41:G45">
    <cfRule type="expression" dxfId="1939" priority="819">
      <formula>$G41="Sonntag"</formula>
    </cfRule>
    <cfRule type="expression" dxfId="1938" priority="820">
      <formula>$G41="Samstag"</formula>
    </cfRule>
  </conditionalFormatting>
  <conditionalFormatting sqref="F65:G69">
    <cfRule type="expression" dxfId="1937" priority="818">
      <formula>#REF!="Sa"</formula>
    </cfRule>
  </conditionalFormatting>
  <conditionalFormatting sqref="G65:G69">
    <cfRule type="expression" dxfId="1936" priority="816">
      <formula>$G65="Sonntag"</formula>
    </cfRule>
    <cfRule type="expression" dxfId="1935" priority="817">
      <formula>$G65="Samstag"</formula>
    </cfRule>
  </conditionalFormatting>
  <conditionalFormatting sqref="F71:G75">
    <cfRule type="expression" dxfId="1934" priority="815">
      <formula>#REF!="Sa"</formula>
    </cfRule>
  </conditionalFormatting>
  <conditionalFormatting sqref="G71:G75">
    <cfRule type="expression" dxfId="1933" priority="813">
      <formula>$G71="Sonntag"</formula>
    </cfRule>
    <cfRule type="expression" dxfId="1932" priority="814">
      <formula>$G71="Samstag"</formula>
    </cfRule>
  </conditionalFormatting>
  <conditionalFormatting sqref="F77:G81">
    <cfRule type="expression" dxfId="1931" priority="812">
      <formula>#REF!="Sa"</formula>
    </cfRule>
  </conditionalFormatting>
  <conditionalFormatting sqref="G77:G81">
    <cfRule type="expression" dxfId="1930" priority="810">
      <formula>$G77="Sonntag"</formula>
    </cfRule>
    <cfRule type="expression" dxfId="1929" priority="811">
      <formula>$G77="Samstag"</formula>
    </cfRule>
  </conditionalFormatting>
  <conditionalFormatting sqref="B83:B87 E83:J87">
    <cfRule type="expression" dxfId="1928" priority="808" stopIfTrue="1">
      <formula>$G83="Sonntag"</formula>
    </cfRule>
    <cfRule type="expression" dxfId="1927" priority="809" stopIfTrue="1">
      <formula>$G83="Samstag"</formula>
    </cfRule>
  </conditionalFormatting>
  <conditionalFormatting sqref="F83:G87">
    <cfRule type="expression" dxfId="1926" priority="807">
      <formula>#REF!="Sa"</formula>
    </cfRule>
  </conditionalFormatting>
  <conditionalFormatting sqref="G83:G87">
    <cfRule type="expression" dxfId="1925" priority="805">
      <formula>$G83="Sonntag"</formula>
    </cfRule>
    <cfRule type="expression" dxfId="1924" priority="806">
      <formula>$G83="Samstag"</formula>
    </cfRule>
  </conditionalFormatting>
  <conditionalFormatting sqref="E89:J93">
    <cfRule type="expression" dxfId="1923" priority="803" stopIfTrue="1">
      <formula>$G89="Sonntag"</formula>
    </cfRule>
    <cfRule type="expression" dxfId="1922" priority="804" stopIfTrue="1">
      <formula>$G89="Samstag"</formula>
    </cfRule>
  </conditionalFormatting>
  <conditionalFormatting sqref="F89:G93">
    <cfRule type="expression" dxfId="1921" priority="802">
      <formula>#REF!="Sa"</formula>
    </cfRule>
  </conditionalFormatting>
  <conditionalFormatting sqref="G89:G93">
    <cfRule type="expression" dxfId="1920" priority="800">
      <formula>$G89="Sonntag"</formula>
    </cfRule>
    <cfRule type="expression" dxfId="1919" priority="801">
      <formula>$G89="Samstag"</formula>
    </cfRule>
  </conditionalFormatting>
  <conditionalFormatting sqref="B95:B97 E95:J97">
    <cfRule type="expression" dxfId="1918" priority="796" stopIfTrue="1">
      <formula>$G95="Sonntag"</formula>
    </cfRule>
    <cfRule type="expression" dxfId="1917" priority="797" stopIfTrue="1">
      <formula>$G95="Samstag"</formula>
    </cfRule>
  </conditionalFormatting>
  <conditionalFormatting sqref="F95:G97">
    <cfRule type="expression" dxfId="1916" priority="795">
      <formula>#REF!="Sa"</formula>
    </cfRule>
  </conditionalFormatting>
  <conditionalFormatting sqref="G95:G97">
    <cfRule type="expression" dxfId="1915" priority="793">
      <formula>$G95="Sonntag"</formula>
    </cfRule>
    <cfRule type="expression" dxfId="1914" priority="794">
      <formula>$G95="Samstag"</formula>
    </cfRule>
  </conditionalFormatting>
  <conditionalFormatting sqref="F98:G99">
    <cfRule type="expression" dxfId="1913" priority="792">
      <formula>#REF!="Sa"</formula>
    </cfRule>
  </conditionalFormatting>
  <conditionalFormatting sqref="G98:G99">
    <cfRule type="expression" dxfId="1912" priority="790">
      <formula>$G98="Sonntag"</formula>
    </cfRule>
    <cfRule type="expression" dxfId="1911" priority="791">
      <formula>$G98="Samstag"</formula>
    </cfRule>
  </conditionalFormatting>
  <conditionalFormatting sqref="G98:G99">
    <cfRule type="expression" dxfId="1910" priority="788">
      <formula>$H98="Sonntag"</formula>
    </cfRule>
    <cfRule type="expression" dxfId="1909" priority="789">
      <formula>$H98="Samstag"</formula>
    </cfRule>
  </conditionalFormatting>
  <conditionalFormatting sqref="F101:G105">
    <cfRule type="expression" dxfId="1908" priority="787">
      <formula>#REF!="Sa"</formula>
    </cfRule>
  </conditionalFormatting>
  <conditionalFormatting sqref="G101:G105">
    <cfRule type="expression" dxfId="1907" priority="785">
      <formula>$G101="Sonntag"</formula>
    </cfRule>
    <cfRule type="expression" dxfId="1906" priority="786">
      <formula>$G101="Samstag"</formula>
    </cfRule>
  </conditionalFormatting>
  <conditionalFormatting sqref="G101:G105">
    <cfRule type="expression" dxfId="1905" priority="783">
      <formula>$H101="Sonntag"</formula>
    </cfRule>
    <cfRule type="expression" dxfId="1904" priority="784">
      <formula>$H101="Samstag"</formula>
    </cfRule>
  </conditionalFormatting>
  <conditionalFormatting sqref="F107:G111">
    <cfRule type="expression" dxfId="1903" priority="782">
      <formula>#REF!="Sa"</formula>
    </cfRule>
  </conditionalFormatting>
  <conditionalFormatting sqref="G107:G111">
    <cfRule type="expression" dxfId="1902" priority="780">
      <formula>$G107="Sonntag"</formula>
    </cfRule>
    <cfRule type="expression" dxfId="1901" priority="781">
      <formula>$G107="Samstag"</formula>
    </cfRule>
  </conditionalFormatting>
  <conditionalFormatting sqref="G107:G111">
    <cfRule type="expression" dxfId="1900" priority="778">
      <formula>$H107="Sonntag"</formula>
    </cfRule>
    <cfRule type="expression" dxfId="1899" priority="779">
      <formula>$H107="Samstag"</formula>
    </cfRule>
  </conditionalFormatting>
  <conditionalFormatting sqref="F113:G117">
    <cfRule type="expression" dxfId="1898" priority="777">
      <formula>#REF!="Sa"</formula>
    </cfRule>
  </conditionalFormatting>
  <conditionalFormatting sqref="G113:G117">
    <cfRule type="expression" dxfId="1897" priority="775">
      <formula>$G113="Sonntag"</formula>
    </cfRule>
    <cfRule type="expression" dxfId="1896" priority="776">
      <formula>$G113="Samstag"</formula>
    </cfRule>
  </conditionalFormatting>
  <conditionalFormatting sqref="G113:G117">
    <cfRule type="expression" dxfId="1895" priority="773">
      <formula>$H113="Sonntag"</formula>
    </cfRule>
    <cfRule type="expression" dxfId="1894" priority="774">
      <formula>$H113="Samstag"</formula>
    </cfRule>
  </conditionalFormatting>
  <conditionalFormatting sqref="F119:G123">
    <cfRule type="expression" dxfId="1893" priority="772">
      <formula>#REF!="Sa"</formula>
    </cfRule>
  </conditionalFormatting>
  <conditionalFormatting sqref="G119:G123">
    <cfRule type="expression" dxfId="1892" priority="770">
      <formula>$G119="Sonntag"</formula>
    </cfRule>
    <cfRule type="expression" dxfId="1891" priority="771">
      <formula>$G119="Samstag"</formula>
    </cfRule>
  </conditionalFormatting>
  <conditionalFormatting sqref="G119:G123">
    <cfRule type="expression" dxfId="1890" priority="768">
      <formula>$H119="Sonntag"</formula>
    </cfRule>
    <cfRule type="expression" dxfId="1889" priority="769">
      <formula>$H119="Samstag"</formula>
    </cfRule>
  </conditionalFormatting>
  <conditionalFormatting sqref="F125:G129">
    <cfRule type="expression" dxfId="1888" priority="767">
      <formula>#REF!="Sa"</formula>
    </cfRule>
  </conditionalFormatting>
  <conditionalFormatting sqref="G125:G129">
    <cfRule type="expression" dxfId="1887" priority="765">
      <formula>$G125="Sonntag"</formula>
    </cfRule>
    <cfRule type="expression" dxfId="1886" priority="766">
      <formula>$G125="Samstag"</formula>
    </cfRule>
  </conditionalFormatting>
  <conditionalFormatting sqref="G125:G129">
    <cfRule type="expression" dxfId="1885" priority="763">
      <formula>$H125="Sonntag"</formula>
    </cfRule>
    <cfRule type="expression" dxfId="1884" priority="764">
      <formula>$H125="Samstag"</formula>
    </cfRule>
  </conditionalFormatting>
  <conditionalFormatting sqref="F131:G135">
    <cfRule type="expression" dxfId="1883" priority="762">
      <formula>#REF!="Sa"</formula>
    </cfRule>
  </conditionalFormatting>
  <conditionalFormatting sqref="G131:G135">
    <cfRule type="expression" dxfId="1882" priority="760">
      <formula>$G131="Sonntag"</formula>
    </cfRule>
    <cfRule type="expression" dxfId="1881" priority="761">
      <formula>$G131="Samstag"</formula>
    </cfRule>
  </conditionalFormatting>
  <conditionalFormatting sqref="G131:G135">
    <cfRule type="expression" dxfId="1880" priority="758">
      <formula>$H131="Sonntag"</formula>
    </cfRule>
    <cfRule type="expression" dxfId="1879" priority="759">
      <formula>$H131="Samstag"</formula>
    </cfRule>
  </conditionalFormatting>
  <conditionalFormatting sqref="F137:G141">
    <cfRule type="expression" dxfId="1878" priority="757">
      <formula>#REF!="Sa"</formula>
    </cfRule>
  </conditionalFormatting>
  <conditionalFormatting sqref="G137:G141">
    <cfRule type="expression" dxfId="1877" priority="755">
      <formula>$G137="Sonntag"</formula>
    </cfRule>
    <cfRule type="expression" dxfId="1876" priority="756">
      <formula>$G137="Samstag"</formula>
    </cfRule>
  </conditionalFormatting>
  <conditionalFormatting sqref="G137:G141">
    <cfRule type="expression" dxfId="1875" priority="753">
      <formula>$H137="Sonntag"</formula>
    </cfRule>
    <cfRule type="expression" dxfId="1874" priority="754">
      <formula>$H137="Samstag"</formula>
    </cfRule>
  </conditionalFormatting>
  <conditionalFormatting sqref="F143:G147">
    <cfRule type="expression" dxfId="1873" priority="752">
      <formula>#REF!="Sa"</formula>
    </cfRule>
  </conditionalFormatting>
  <conditionalFormatting sqref="G143:G147">
    <cfRule type="expression" dxfId="1872" priority="750">
      <formula>$G143="Sonntag"</formula>
    </cfRule>
    <cfRule type="expression" dxfId="1871" priority="751">
      <formula>$G143="Samstag"</formula>
    </cfRule>
  </conditionalFormatting>
  <conditionalFormatting sqref="G143:G147">
    <cfRule type="expression" dxfId="1870" priority="748">
      <formula>$H143="Sonntag"</formula>
    </cfRule>
    <cfRule type="expression" dxfId="1869" priority="749">
      <formula>$H143="Samstag"</formula>
    </cfRule>
  </conditionalFormatting>
  <conditionalFormatting sqref="F149:G153">
    <cfRule type="expression" dxfId="1868" priority="747">
      <formula>#REF!="Sa"</formula>
    </cfRule>
  </conditionalFormatting>
  <conditionalFormatting sqref="G149:G153">
    <cfRule type="expression" dxfId="1867" priority="745">
      <formula>$G149="Sonntag"</formula>
    </cfRule>
    <cfRule type="expression" dxfId="1866" priority="746">
      <formula>$G149="Samstag"</formula>
    </cfRule>
  </conditionalFormatting>
  <conditionalFormatting sqref="G149:G153">
    <cfRule type="expression" dxfId="1865" priority="743">
      <formula>$H149="Sonntag"</formula>
    </cfRule>
    <cfRule type="expression" dxfId="1864" priority="744">
      <formula>$H149="Samstag"</formula>
    </cfRule>
  </conditionalFormatting>
  <conditionalFormatting sqref="F155:G159">
    <cfRule type="expression" dxfId="1863" priority="742">
      <formula>#REF!="Sa"</formula>
    </cfRule>
  </conditionalFormatting>
  <conditionalFormatting sqref="G155:G159">
    <cfRule type="expression" dxfId="1862" priority="740">
      <formula>$G155="Sonntag"</formula>
    </cfRule>
    <cfRule type="expression" dxfId="1861" priority="741">
      <formula>$G155="Samstag"</formula>
    </cfRule>
  </conditionalFormatting>
  <conditionalFormatting sqref="G155:G159">
    <cfRule type="expression" dxfId="1860" priority="738">
      <formula>$H155="Sonntag"</formula>
    </cfRule>
    <cfRule type="expression" dxfId="1859" priority="739">
      <formula>$H155="Samstag"</formula>
    </cfRule>
  </conditionalFormatting>
  <conditionalFormatting sqref="F161:G165">
    <cfRule type="expression" dxfId="1858" priority="737">
      <formula>#REF!="Sa"</formula>
    </cfRule>
  </conditionalFormatting>
  <conditionalFormatting sqref="G161:G165">
    <cfRule type="expression" dxfId="1857" priority="735">
      <formula>$G161="Sonntag"</formula>
    </cfRule>
    <cfRule type="expression" dxfId="1856" priority="736">
      <formula>$G161="Samstag"</formula>
    </cfRule>
  </conditionalFormatting>
  <conditionalFormatting sqref="G161:G165">
    <cfRule type="expression" dxfId="1855" priority="733">
      <formula>$H161="Sonntag"</formula>
    </cfRule>
    <cfRule type="expression" dxfId="1854" priority="734">
      <formula>$H161="Samstag"</formula>
    </cfRule>
  </conditionalFormatting>
  <conditionalFormatting sqref="F167:G171">
    <cfRule type="expression" dxfId="1853" priority="732">
      <formula>#REF!="Sa"</formula>
    </cfRule>
  </conditionalFormatting>
  <conditionalFormatting sqref="G167:G171">
    <cfRule type="expression" dxfId="1852" priority="730">
      <formula>$G167="Sonntag"</formula>
    </cfRule>
    <cfRule type="expression" dxfId="1851" priority="731">
      <formula>$G167="Samstag"</formula>
    </cfRule>
  </conditionalFormatting>
  <conditionalFormatting sqref="G167:G171">
    <cfRule type="expression" dxfId="1850" priority="728">
      <formula>$H167="Sonntag"</formula>
    </cfRule>
    <cfRule type="expression" dxfId="1849" priority="729">
      <formula>$H167="Samstag"</formula>
    </cfRule>
  </conditionalFormatting>
  <conditionalFormatting sqref="F173:G177">
    <cfRule type="expression" dxfId="1848" priority="727">
      <formula>#REF!="Sa"</formula>
    </cfRule>
  </conditionalFormatting>
  <conditionalFormatting sqref="G173:G177">
    <cfRule type="expression" dxfId="1847" priority="725">
      <formula>$G173="Sonntag"</formula>
    </cfRule>
    <cfRule type="expression" dxfId="1846" priority="726">
      <formula>$G173="Samstag"</formula>
    </cfRule>
  </conditionalFormatting>
  <conditionalFormatting sqref="G173:G177">
    <cfRule type="expression" dxfId="1845" priority="723">
      <formula>$H173="Sonntag"</formula>
    </cfRule>
    <cfRule type="expression" dxfId="1844" priority="724">
      <formula>$H173="Samstag"</formula>
    </cfRule>
  </conditionalFormatting>
  <conditionalFormatting sqref="F179:G183">
    <cfRule type="expression" dxfId="1843" priority="722">
      <formula>#REF!="Sa"</formula>
    </cfRule>
  </conditionalFormatting>
  <conditionalFormatting sqref="G179:G183">
    <cfRule type="expression" dxfId="1842" priority="720">
      <formula>$G179="Sonntag"</formula>
    </cfRule>
    <cfRule type="expression" dxfId="1841" priority="721">
      <formula>$G179="Samstag"</formula>
    </cfRule>
  </conditionalFormatting>
  <conditionalFormatting sqref="G179:G183">
    <cfRule type="expression" dxfId="1840" priority="718">
      <formula>$H179="Sonntag"</formula>
    </cfRule>
    <cfRule type="expression" dxfId="1839" priority="719">
      <formula>$H179="Samstag"</formula>
    </cfRule>
  </conditionalFormatting>
  <conditionalFormatting sqref="F185:G189">
    <cfRule type="expression" dxfId="1838" priority="717">
      <formula>#REF!="Sa"</formula>
    </cfRule>
  </conditionalFormatting>
  <conditionalFormatting sqref="G185:G189">
    <cfRule type="expression" dxfId="1837" priority="715">
      <formula>$G185="Sonntag"</formula>
    </cfRule>
    <cfRule type="expression" dxfId="1836" priority="716">
      <formula>$G185="Samstag"</formula>
    </cfRule>
  </conditionalFormatting>
  <conditionalFormatting sqref="G185:G189">
    <cfRule type="expression" dxfId="1835" priority="713">
      <formula>$H185="Sonntag"</formula>
    </cfRule>
    <cfRule type="expression" dxfId="1834" priority="714">
      <formula>$H185="Samstag"</formula>
    </cfRule>
  </conditionalFormatting>
  <conditionalFormatting sqref="C17:C20 C23:C27 C6:C15">
    <cfRule type="expression" dxfId="1833" priority="296" stopIfTrue="1">
      <formula>$G6="Sonntag"</formula>
    </cfRule>
    <cfRule type="expression" dxfId="1832" priority="297" stopIfTrue="1">
      <formula>$G6="Samstag"</formula>
    </cfRule>
  </conditionalFormatting>
  <conditionalFormatting sqref="C16">
    <cfRule type="expression" dxfId="1831" priority="294" stopIfTrue="1">
      <formula>$G16="Sonntag"</formula>
    </cfRule>
    <cfRule type="expression" dxfId="1830" priority="295" stopIfTrue="1">
      <formula>$G16="Samstag"</formula>
    </cfRule>
  </conditionalFormatting>
  <conditionalFormatting sqref="C22">
    <cfRule type="expression" dxfId="1829" priority="292" stopIfTrue="1">
      <formula>$G22="Sonntag"</formula>
    </cfRule>
    <cfRule type="expression" dxfId="1828" priority="293" stopIfTrue="1">
      <formula>$G22="Samstag"</formula>
    </cfRule>
  </conditionalFormatting>
  <conditionalFormatting sqref="C28">
    <cfRule type="expression" dxfId="1827" priority="290" stopIfTrue="1">
      <formula>$G28="Sonntag"</formula>
    </cfRule>
    <cfRule type="expression" dxfId="1826" priority="291" stopIfTrue="1">
      <formula>$G28="Samstag"</formula>
    </cfRule>
  </conditionalFormatting>
  <conditionalFormatting sqref="C52">
    <cfRule type="expression" dxfId="1825" priority="288" stopIfTrue="1">
      <formula>$G52="Sonntag"</formula>
    </cfRule>
    <cfRule type="expression" dxfId="1824" priority="289" stopIfTrue="1">
      <formula>$G52="Samstag"</formula>
    </cfRule>
  </conditionalFormatting>
  <conditionalFormatting sqref="C76">
    <cfRule type="expression" dxfId="1823" priority="286" stopIfTrue="1">
      <formula>$G76="Sonntag"</formula>
    </cfRule>
    <cfRule type="expression" dxfId="1822" priority="287" stopIfTrue="1">
      <formula>$G76="Samstag"</formula>
    </cfRule>
  </conditionalFormatting>
  <conditionalFormatting sqref="C100">
    <cfRule type="expression" dxfId="1821" priority="284" stopIfTrue="1">
      <formula>$G100="Sonntag"</formula>
    </cfRule>
    <cfRule type="expression" dxfId="1820" priority="285" stopIfTrue="1">
      <formula>$G100="Samstag"</formula>
    </cfRule>
  </conditionalFormatting>
  <conditionalFormatting sqref="C124">
    <cfRule type="expression" dxfId="1819" priority="282" stopIfTrue="1">
      <formula>$G124="Sonntag"</formula>
    </cfRule>
    <cfRule type="expression" dxfId="1818" priority="283" stopIfTrue="1">
      <formula>$G124="Samstag"</formula>
    </cfRule>
  </conditionalFormatting>
  <conditionalFormatting sqref="C148">
    <cfRule type="expression" dxfId="1817" priority="280" stopIfTrue="1">
      <formula>$G148="Sonntag"</formula>
    </cfRule>
    <cfRule type="expression" dxfId="1816" priority="281" stopIfTrue="1">
      <formula>$G148="Samstag"</formula>
    </cfRule>
  </conditionalFormatting>
  <conditionalFormatting sqref="C30 C41:C45 C47:C51 C32:C39">
    <cfRule type="expression" dxfId="1815" priority="278" stopIfTrue="1">
      <formula>$G30="Sonntag"</formula>
    </cfRule>
    <cfRule type="expression" dxfId="1814" priority="279" stopIfTrue="1">
      <formula>$G30="Samstag"</formula>
    </cfRule>
  </conditionalFormatting>
  <conditionalFormatting sqref="C40">
    <cfRule type="expression" dxfId="1813" priority="276" stopIfTrue="1">
      <formula>$G40="Sonntag"</formula>
    </cfRule>
    <cfRule type="expression" dxfId="1812" priority="277" stopIfTrue="1">
      <formula>$G40="Samstag"</formula>
    </cfRule>
  </conditionalFormatting>
  <conditionalFormatting sqref="C46">
    <cfRule type="expression" dxfId="1811" priority="274" stopIfTrue="1">
      <formula>$G46="Sonntag"</formula>
    </cfRule>
    <cfRule type="expression" dxfId="1810" priority="275" stopIfTrue="1">
      <formula>$G46="Samstag"</formula>
    </cfRule>
  </conditionalFormatting>
  <conditionalFormatting sqref="C53:C63 C65:C69 C71:C75">
    <cfRule type="expression" dxfId="1809" priority="272" stopIfTrue="1">
      <formula>$G53="Sonntag"</formula>
    </cfRule>
    <cfRule type="expression" dxfId="1808" priority="273" stopIfTrue="1">
      <formula>$G53="Samstag"</formula>
    </cfRule>
  </conditionalFormatting>
  <conditionalFormatting sqref="C64">
    <cfRule type="expression" dxfId="1807" priority="270" stopIfTrue="1">
      <formula>$G64="Sonntag"</formula>
    </cfRule>
    <cfRule type="expression" dxfId="1806" priority="271" stopIfTrue="1">
      <formula>$G64="Samstag"</formula>
    </cfRule>
  </conditionalFormatting>
  <conditionalFormatting sqref="C70">
    <cfRule type="expression" dxfId="1805" priority="268" stopIfTrue="1">
      <formula>$G70="Sonntag"</formula>
    </cfRule>
    <cfRule type="expression" dxfId="1804" priority="269" stopIfTrue="1">
      <formula>$G70="Samstag"</formula>
    </cfRule>
  </conditionalFormatting>
  <conditionalFormatting sqref="C77:C87 C89:C93 C95:C99">
    <cfRule type="expression" dxfId="1803" priority="266" stopIfTrue="1">
      <formula>$G77="Sonntag"</formula>
    </cfRule>
    <cfRule type="expression" dxfId="1802" priority="267" stopIfTrue="1">
      <formula>$G77="Samstag"</formula>
    </cfRule>
  </conditionalFormatting>
  <conditionalFormatting sqref="C88">
    <cfRule type="expression" dxfId="1801" priority="264" stopIfTrue="1">
      <formula>$G88="Sonntag"</formula>
    </cfRule>
    <cfRule type="expression" dxfId="1800" priority="265" stopIfTrue="1">
      <formula>$G88="Samstag"</formula>
    </cfRule>
  </conditionalFormatting>
  <conditionalFormatting sqref="C94">
    <cfRule type="expression" dxfId="1799" priority="262" stopIfTrue="1">
      <formula>$G94="Sonntag"</formula>
    </cfRule>
    <cfRule type="expression" dxfId="1798" priority="263" stopIfTrue="1">
      <formula>$G94="Samstag"</formula>
    </cfRule>
  </conditionalFormatting>
  <conditionalFormatting sqref="C101:C111 C113:C117 C119:C123">
    <cfRule type="expression" dxfId="1797" priority="260" stopIfTrue="1">
      <formula>$G101="Sonntag"</formula>
    </cfRule>
    <cfRule type="expression" dxfId="1796" priority="261" stopIfTrue="1">
      <formula>$G101="Samstag"</formula>
    </cfRule>
  </conditionalFormatting>
  <conditionalFormatting sqref="C112">
    <cfRule type="expression" dxfId="1795" priority="258" stopIfTrue="1">
      <formula>$G112="Sonntag"</formula>
    </cfRule>
    <cfRule type="expression" dxfId="1794" priority="259" stopIfTrue="1">
      <formula>$G112="Samstag"</formula>
    </cfRule>
  </conditionalFormatting>
  <conditionalFormatting sqref="C118">
    <cfRule type="expression" dxfId="1793" priority="256" stopIfTrue="1">
      <formula>$G118="Sonntag"</formula>
    </cfRule>
    <cfRule type="expression" dxfId="1792" priority="257" stopIfTrue="1">
      <formula>$G118="Samstag"</formula>
    </cfRule>
  </conditionalFormatting>
  <conditionalFormatting sqref="C125:C135 C137:C141 C143:C147">
    <cfRule type="expression" dxfId="1791" priority="254" stopIfTrue="1">
      <formula>$G125="Sonntag"</formula>
    </cfRule>
    <cfRule type="expression" dxfId="1790" priority="255" stopIfTrue="1">
      <formula>$G125="Samstag"</formula>
    </cfRule>
  </conditionalFormatting>
  <conditionalFormatting sqref="C136">
    <cfRule type="expression" dxfId="1789" priority="252" stopIfTrue="1">
      <formula>$G136="Sonntag"</formula>
    </cfRule>
    <cfRule type="expression" dxfId="1788" priority="253" stopIfTrue="1">
      <formula>$G136="Samstag"</formula>
    </cfRule>
  </conditionalFormatting>
  <conditionalFormatting sqref="C142">
    <cfRule type="expression" dxfId="1787" priority="250" stopIfTrue="1">
      <formula>$G142="Sonntag"</formula>
    </cfRule>
    <cfRule type="expression" dxfId="1786" priority="251" stopIfTrue="1">
      <formula>$G142="Samstag"</formula>
    </cfRule>
  </conditionalFormatting>
  <conditionalFormatting sqref="C149:C159">
    <cfRule type="expression" dxfId="1785" priority="248" stopIfTrue="1">
      <formula>$G149="Sonntag"</formula>
    </cfRule>
    <cfRule type="expression" dxfId="1784" priority="249" stopIfTrue="1">
      <formula>$G149="Samstag"</formula>
    </cfRule>
  </conditionalFormatting>
  <conditionalFormatting sqref="C160">
    <cfRule type="expression" dxfId="1783" priority="246" stopIfTrue="1">
      <formula>$G160="Sonntag"</formula>
    </cfRule>
    <cfRule type="expression" dxfId="1782" priority="247" stopIfTrue="1">
      <formula>$G160="Samstag"</formula>
    </cfRule>
  </conditionalFormatting>
  <conditionalFormatting sqref="C161:C166">
    <cfRule type="expression" dxfId="1781" priority="244" stopIfTrue="1">
      <formula>$G161="Sonntag"</formula>
    </cfRule>
    <cfRule type="expression" dxfId="1780" priority="245" stopIfTrue="1">
      <formula>$G161="Samstag"</formula>
    </cfRule>
  </conditionalFormatting>
  <conditionalFormatting sqref="C167:C177 C186 C188:C189">
    <cfRule type="expression" dxfId="1779" priority="242" stopIfTrue="1">
      <formula>$G167="Sonntag"</formula>
    </cfRule>
    <cfRule type="expression" dxfId="1778" priority="243" stopIfTrue="1">
      <formula>$G167="Samstag"</formula>
    </cfRule>
  </conditionalFormatting>
  <conditionalFormatting sqref="C178">
    <cfRule type="expression" dxfId="1777" priority="240" stopIfTrue="1">
      <formula>$G178="Sonntag"</formula>
    </cfRule>
    <cfRule type="expression" dxfId="1776" priority="241" stopIfTrue="1">
      <formula>$G178="Samstag"</formula>
    </cfRule>
  </conditionalFormatting>
  <conditionalFormatting sqref="C184">
    <cfRule type="expression" dxfId="1775" priority="238" stopIfTrue="1">
      <formula>$G184="Sonntag"</formula>
    </cfRule>
    <cfRule type="expression" dxfId="1774" priority="239" stopIfTrue="1">
      <formula>$G184="Samstag"</formula>
    </cfRule>
  </conditionalFormatting>
  <conditionalFormatting sqref="K190">
    <cfRule type="expression" dxfId="1773" priority="236" stopIfTrue="1">
      <formula>$G190="Sonntag"</formula>
    </cfRule>
    <cfRule type="expression" dxfId="1772" priority="237" stopIfTrue="1">
      <formula>$G190="Samstag"</formula>
    </cfRule>
  </conditionalFormatting>
  <conditionalFormatting sqref="A190:B190 E190:J190">
    <cfRule type="expression" dxfId="1771" priority="234" stopIfTrue="1">
      <formula>$G190="Sonntag"</formula>
    </cfRule>
    <cfRule type="expression" dxfId="1770" priority="235" stopIfTrue="1">
      <formula>$G190="Samstag"</formula>
    </cfRule>
  </conditionalFormatting>
  <conditionalFormatting sqref="F190:G190">
    <cfRule type="expression" dxfId="1769" priority="233">
      <formula>#REF!="Sa"</formula>
    </cfRule>
  </conditionalFormatting>
  <conditionalFormatting sqref="G190">
    <cfRule type="expression" dxfId="1768" priority="231">
      <formula>$G190="Sonntag"</formula>
    </cfRule>
    <cfRule type="expression" dxfId="1767" priority="232">
      <formula>$G190="Samstag"</formula>
    </cfRule>
  </conditionalFormatting>
  <conditionalFormatting sqref="C190:D190">
    <cfRule type="expression" dxfId="1766" priority="220" stopIfTrue="1">
      <formula>$G190="Sonntag"</formula>
    </cfRule>
    <cfRule type="expression" dxfId="1765" priority="221" stopIfTrue="1">
      <formula>$G190="Samstag"</formula>
    </cfRule>
  </conditionalFormatting>
  <conditionalFormatting sqref="L11:L15 L17:L20 L6:L9">
    <cfRule type="expression" dxfId="1764" priority="218" stopIfTrue="1">
      <formula>$G6="Sonntag"</formula>
    </cfRule>
    <cfRule type="expression" dxfId="1763" priority="219" stopIfTrue="1">
      <formula>$G6="Samstag"</formula>
    </cfRule>
  </conditionalFormatting>
  <conditionalFormatting sqref="L10 L16 L22">
    <cfRule type="expression" dxfId="1762" priority="216" stopIfTrue="1">
      <formula>$G10="Sonntag"</formula>
    </cfRule>
    <cfRule type="expression" dxfId="1761" priority="217" stopIfTrue="1">
      <formula>$G10="Samstag"</formula>
    </cfRule>
  </conditionalFormatting>
  <conditionalFormatting sqref="L10 L16 L22">
    <cfRule type="expression" dxfId="1760" priority="214" stopIfTrue="1">
      <formula>$G10="Sonntag"</formula>
    </cfRule>
    <cfRule type="expression" dxfId="1759" priority="215" stopIfTrue="1">
      <formula>$G10="Samstag"</formula>
    </cfRule>
  </conditionalFormatting>
  <conditionalFormatting sqref="L10 L16 L22">
    <cfRule type="cellIs" dxfId="1758" priority="213" stopIfTrue="1" operator="greaterThan">
      <formula>10</formula>
    </cfRule>
  </conditionalFormatting>
  <conditionalFormatting sqref="L28 L34 L40 L46 L52 L58 L64 L70 L76 L82 L88 L94 L100 L106 L112 L118 L124 L130 L136 L142 L148 L154 L160 L166 L172 L178 L184">
    <cfRule type="cellIs" dxfId="1757" priority="206" stopIfTrue="1" operator="greaterThan">
      <formula>10</formula>
    </cfRule>
  </conditionalFormatting>
  <conditionalFormatting sqref="L190">
    <cfRule type="cellIs" dxfId="1756" priority="201" stopIfTrue="1" operator="greaterThan">
      <formula>10</formula>
    </cfRule>
  </conditionalFormatting>
  <conditionalFormatting sqref="L191">
    <cfRule type="cellIs" dxfId="1755" priority="97" operator="equal">
      <formula>0</formula>
    </cfRule>
    <cfRule type="cellIs" dxfId="1754" priority="98" operator="greaterThan">
      <formula>0</formula>
    </cfRule>
    <cfRule type="cellIs" dxfId="1753" priority="99" stopIfTrue="1" operator="greaterThan">
      <formula>0</formula>
    </cfRule>
  </conditionalFormatting>
  <conditionalFormatting sqref="C29">
    <cfRule type="expression" dxfId="1752" priority="11" stopIfTrue="1">
      <formula>$G29="Sonntag"</formula>
    </cfRule>
    <cfRule type="expression" dxfId="1751" priority="12" stopIfTrue="1">
      <formula>$G29="Samstag"</formula>
    </cfRule>
  </conditionalFormatting>
  <conditionalFormatting sqref="C31">
    <cfRule type="expression" dxfId="1750" priority="9" stopIfTrue="1">
      <formula>$G31="Sonntag"</formula>
    </cfRule>
    <cfRule type="expression" dxfId="1749" priority="10" stopIfTrue="1">
      <formula>$G31="Samstag"</formula>
    </cfRule>
  </conditionalFormatting>
  <conditionalFormatting sqref="C185 C187">
    <cfRule type="expression" dxfId="1748" priority="1486" stopIfTrue="1">
      <formula>$G179="Sonntag"</formula>
    </cfRule>
    <cfRule type="expression" dxfId="1747" priority="1487" stopIfTrue="1">
      <formula>$G179="Samstag"</formula>
    </cfRule>
  </conditionalFormatting>
  <conditionalFormatting sqref="B185:B187">
    <cfRule type="expression" dxfId="1746" priority="7" stopIfTrue="1">
      <formula>$G185="Sonntag"</formula>
    </cfRule>
    <cfRule type="expression" dxfId="1745" priority="8" stopIfTrue="1">
      <formula>$G185="Samstag"</formula>
    </cfRule>
  </conditionalFormatting>
  <conditionalFormatting sqref="B179:B183">
    <cfRule type="expression" dxfId="1744" priority="3" stopIfTrue="1">
      <formula>$G179="Sonntag"</formula>
    </cfRule>
    <cfRule type="expression" dxfId="1743" priority="4" stopIfTrue="1">
      <formula>$G179="Samstag"</formula>
    </cfRule>
  </conditionalFormatting>
  <conditionalFormatting sqref="C179:C183">
    <cfRule type="expression" dxfId="1742" priority="1" stopIfTrue="1">
      <formula>$G179="Sonntag"</formula>
    </cfRule>
    <cfRule type="expression" dxfId="1741" priority="2" stopIfTrue="1">
      <formula>$G179="Samstag"</formula>
    </cfRule>
  </conditionalFormatting>
  <dataValidations count="1">
    <dataValidation type="list" allowBlank="1" showInputMessage="1" showErrorMessage="1" sqref="D11:D15 D5:D9 D29:D33 D35:D39 D47:D51 D53:D57 D59:D63 D23:D27 D17:D21 D41:D45 D71:D75 D65:D69 D83:D87 D89:D93 D95:D99 D77:D81 D101:D105 D107:D111 D113:D117 D119:D123 D131:D135 D137:D141 D125:D129 D143:D147 D149:D153 D155:D159 D161:D165 D173:D177 D167:D171 D185:D189 D182: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52" zoomScale="70" zoomScaleNormal="100" zoomScalePageLayoutView="70" workbookViewId="0">
      <selection activeCell="D133" sqref="D133"/>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0" style="36" customWidth="1"/>
    <col min="7" max="7" width="11.7109375" style="5" customWidth="1"/>
    <col min="8" max="9" width="11.42578125" style="5" hidden="1" customWidth="1"/>
    <col min="10" max="10" width="8.42578125" style="5" customWidth="1"/>
    <col min="11" max="11" width="7.7109375" style="5" customWidth="1"/>
    <col min="12" max="12" width="11.28515625" style="5" customWidth="1"/>
    <col min="13" max="13" width="25.140625" style="5" hidden="1" customWidth="1"/>
    <col min="14" max="16384" width="11.42578125" style="5"/>
  </cols>
  <sheetData>
    <row r="1" spans="1:13" ht="15" customHeight="1" x14ac:dyDescent="0.25">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ht="30" x14ac:dyDescent="0.25">
      <c r="A5" s="17">
        <v>0.3125</v>
      </c>
      <c r="B5" s="17">
        <v>0.5</v>
      </c>
      <c r="C5" s="47" t="s">
        <v>325</v>
      </c>
      <c r="D5" s="47" t="s">
        <v>104</v>
      </c>
      <c r="E5" s="18"/>
      <c r="F5" s="24">
        <f>Juli!F189+1</f>
        <v>42948</v>
      </c>
      <c r="G5" s="19" t="str">
        <f>TEXT(F5,"TTTT")</f>
        <v>Dienstag</v>
      </c>
      <c r="H5" s="20">
        <f>MONTH(F5)</f>
        <v>8</v>
      </c>
      <c r="I5" s="19" t="e">
        <f>VLOOKUP(H5,#REF!,2,FALSE)</f>
        <v>#REF!</v>
      </c>
      <c r="J5" s="21">
        <f>IF(B5-A5&gt;0,B5-A5,0)</f>
        <v>0.1875</v>
      </c>
      <c r="K5" s="22">
        <f t="shared" ref="K5:K68" si="0">IF(D5="PAUSE","",IF(D5="Urlaub","",IF(B5-A5&gt;0,(B5-A5)*24,0)))</f>
        <v>4.5</v>
      </c>
      <c r="L5" s="53" t="str">
        <f>IF(K5&gt;6,K5,"")</f>
        <v/>
      </c>
      <c r="M5" s="25" t="str">
        <f>$C$1</f>
        <v>Johannes Hell</v>
      </c>
    </row>
    <row r="6" spans="1:13" x14ac:dyDescent="0.25">
      <c r="A6" s="17">
        <f>B5</f>
        <v>0.5</v>
      </c>
      <c r="B6" s="17">
        <v>0.52083333333333337</v>
      </c>
      <c r="C6" s="47"/>
      <c r="D6" s="47" t="s">
        <v>52</v>
      </c>
      <c r="E6" s="18"/>
      <c r="F6" s="24">
        <f>F5</f>
        <v>42948</v>
      </c>
      <c r="G6" s="19" t="str">
        <f t="shared" ref="G6:G33" si="1">TEXT(F6,"TTTT")</f>
        <v>Dienstag</v>
      </c>
      <c r="H6" s="20">
        <f>MONTH(F6)</f>
        <v>8</v>
      </c>
      <c r="I6" s="19" t="e">
        <f>VLOOKUP(H6,#REF!,2,FALSE)</f>
        <v>#REF!</v>
      </c>
      <c r="J6" s="21">
        <f>IF(B6-A6&gt;0,B6-A6,0)</f>
        <v>2.083333333333337E-2</v>
      </c>
      <c r="K6" s="22" t="str">
        <f t="shared" si="0"/>
        <v/>
      </c>
      <c r="L6" s="53" t="str">
        <f>IF(K6&gt;6,K6,"")</f>
        <v/>
      </c>
      <c r="M6" s="25" t="str">
        <f t="shared" ref="M6:M72" si="2">$C$1</f>
        <v>Johannes Hell</v>
      </c>
    </row>
    <row r="7" spans="1:13" ht="30" x14ac:dyDescent="0.25">
      <c r="A7" s="17">
        <f>B6</f>
        <v>0.52083333333333337</v>
      </c>
      <c r="B7" s="17">
        <v>0.71875</v>
      </c>
      <c r="C7" s="47" t="s">
        <v>332</v>
      </c>
      <c r="D7" s="47" t="s">
        <v>187</v>
      </c>
      <c r="E7" s="18"/>
      <c r="F7" s="24">
        <f>F6</f>
        <v>42948</v>
      </c>
      <c r="G7" s="19" t="str">
        <f t="shared" si="1"/>
        <v>Dienstag</v>
      </c>
      <c r="H7" s="20">
        <f>MONTH(F7)</f>
        <v>8</v>
      </c>
      <c r="I7" s="19" t="e">
        <f>VLOOKUP(H7,#REF!,2,FALSE)</f>
        <v>#REF!</v>
      </c>
      <c r="J7" s="21">
        <f>IF(B7-A7&gt;0,B7-A7,0)</f>
        <v>0.19791666666666663</v>
      </c>
      <c r="K7" s="22">
        <f t="shared" si="0"/>
        <v>4.7499999999999991</v>
      </c>
      <c r="L7" s="53" t="str">
        <f>IF(K7&gt;6,K7,"")</f>
        <v/>
      </c>
      <c r="M7" s="25" t="str">
        <f t="shared" si="2"/>
        <v>Johannes Hell</v>
      </c>
    </row>
    <row r="8" spans="1:13" x14ac:dyDescent="0.25">
      <c r="A8" s="17">
        <f>B7</f>
        <v>0.71875</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75" thickBot="1" x14ac:dyDescent="0.3">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25">
      <c r="A10" s="15"/>
      <c r="B10" s="15"/>
      <c r="C10" s="48"/>
      <c r="D10" s="48"/>
      <c r="E10" s="16"/>
      <c r="F10" s="27"/>
      <c r="G10" s="1"/>
      <c r="H10" s="2"/>
      <c r="I10" s="1"/>
      <c r="J10" s="3"/>
      <c r="K10" s="4"/>
      <c r="L10" s="54" t="str">
        <f>IF(SUM(K5:K9)&gt;10,SUM(K5:K9),"")</f>
        <v/>
      </c>
      <c r="M10" s="28" t="str">
        <f t="shared" si="2"/>
        <v>Johannes Hell</v>
      </c>
    </row>
    <row r="11" spans="1:13" ht="30" x14ac:dyDescent="0.25">
      <c r="A11" s="17">
        <v>0.34375</v>
      </c>
      <c r="B11" s="17">
        <v>0.54166666666666663</v>
      </c>
      <c r="C11" s="47" t="s">
        <v>326</v>
      </c>
      <c r="D11" s="47" t="s">
        <v>187</v>
      </c>
      <c r="E11" s="18"/>
      <c r="F11" s="24">
        <f>F9+1</f>
        <v>42949</v>
      </c>
      <c r="G11" s="19" t="str">
        <f t="shared" si="1"/>
        <v>Mittwoch</v>
      </c>
      <c r="H11" s="20">
        <f>MONTH(F11)</f>
        <v>8</v>
      </c>
      <c r="I11" s="19" t="e">
        <f>VLOOKUP(H11,#REF!,2,FALSE)</f>
        <v>#REF!</v>
      </c>
      <c r="J11" s="21">
        <f t="shared" ref="J11:J86" si="3">IF(B11-A11&gt;0,B11-A11,0)</f>
        <v>0.19791666666666663</v>
      </c>
      <c r="K11" s="22">
        <f t="shared" si="0"/>
        <v>4.7499999999999991</v>
      </c>
      <c r="L11" s="53" t="str">
        <f>IF(K11&gt;6,K11,"")</f>
        <v/>
      </c>
      <c r="M11" s="25" t="str">
        <f t="shared" si="2"/>
        <v>Johannes Hell</v>
      </c>
    </row>
    <row r="12" spans="1:13" x14ac:dyDescent="0.25">
      <c r="A12" s="17">
        <f>B11</f>
        <v>0.54166666666666663</v>
      </c>
      <c r="B12" s="17">
        <v>0.5625</v>
      </c>
      <c r="C12" s="47"/>
      <c r="D12" s="47" t="s">
        <v>52</v>
      </c>
      <c r="E12" s="18"/>
      <c r="F12" s="24">
        <f>F11</f>
        <v>42949</v>
      </c>
      <c r="G12" s="19" t="str">
        <f t="shared" si="1"/>
        <v>Mittwoch</v>
      </c>
      <c r="H12" s="20">
        <f>MONTH(F12)</f>
        <v>8</v>
      </c>
      <c r="I12" s="19" t="e">
        <f>VLOOKUP(H12,#REF!,2,FALSE)</f>
        <v>#REF!</v>
      </c>
      <c r="J12" s="21">
        <f t="shared" si="3"/>
        <v>2.083333333333337E-2</v>
      </c>
      <c r="K12" s="22" t="str">
        <f t="shared" si="0"/>
        <v/>
      </c>
      <c r="L12" s="53" t="str">
        <f>IF(K12&gt;6,K12,"")</f>
        <v/>
      </c>
      <c r="M12" s="25" t="str">
        <f t="shared" si="2"/>
        <v>Johannes Hell</v>
      </c>
    </row>
    <row r="13" spans="1:13" ht="30" x14ac:dyDescent="0.25">
      <c r="A13" s="17">
        <f>B12</f>
        <v>0.5625</v>
      </c>
      <c r="B13" s="17">
        <v>0.70833333333333337</v>
      </c>
      <c r="C13" s="47" t="s">
        <v>327</v>
      </c>
      <c r="D13" s="47" t="s">
        <v>104</v>
      </c>
      <c r="E13" s="18"/>
      <c r="F13" s="24">
        <f>F12</f>
        <v>42949</v>
      </c>
      <c r="G13" s="19" t="str">
        <f t="shared" si="1"/>
        <v>Mittwoch</v>
      </c>
      <c r="H13" s="20">
        <f>MONTH(F13)</f>
        <v>8</v>
      </c>
      <c r="I13" s="19" t="e">
        <f>VLOOKUP(H13,#REF!,2,FALSE)</f>
        <v>#REF!</v>
      </c>
      <c r="J13" s="21">
        <f t="shared" si="3"/>
        <v>0.14583333333333337</v>
      </c>
      <c r="K13" s="22">
        <f t="shared" si="0"/>
        <v>3.5000000000000009</v>
      </c>
      <c r="L13" s="53" t="str">
        <f>IF(K13&gt;6,K13,"")</f>
        <v/>
      </c>
      <c r="M13" s="25" t="str">
        <f t="shared" si="2"/>
        <v>Johannes Hell</v>
      </c>
    </row>
    <row r="14" spans="1:13" ht="15.75" thickBot="1" x14ac:dyDescent="0.3">
      <c r="A14" s="17">
        <f>B13</f>
        <v>0.70833333333333337</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25">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25">
      <c r="A16" s="15"/>
      <c r="B16" s="15"/>
      <c r="C16" s="48"/>
      <c r="D16" s="48"/>
      <c r="E16" s="16"/>
      <c r="F16" s="27"/>
      <c r="G16" s="1"/>
      <c r="H16" s="2"/>
      <c r="I16" s="1"/>
      <c r="J16" s="3"/>
      <c r="K16" s="4"/>
      <c r="L16" s="54" t="str">
        <f>IF(SUM(K11:K15)&gt;10,SUM(K11:K15),"")</f>
        <v/>
      </c>
      <c r="M16" s="25" t="str">
        <f t="shared" si="2"/>
        <v>Johannes Hell</v>
      </c>
    </row>
    <row r="17" spans="1:13" ht="30" x14ac:dyDescent="0.25">
      <c r="A17" s="17">
        <v>0.32291666666666669</v>
      </c>
      <c r="B17" s="17">
        <v>0.375</v>
      </c>
      <c r="C17" s="47" t="s">
        <v>328</v>
      </c>
      <c r="D17" s="47" t="s">
        <v>187</v>
      </c>
      <c r="E17" s="18"/>
      <c r="F17" s="24">
        <f>F15+1</f>
        <v>42950</v>
      </c>
      <c r="G17" s="19" t="str">
        <f t="shared" si="1"/>
        <v>Donnerstag</v>
      </c>
      <c r="H17" s="20">
        <f>MONTH(F17)</f>
        <v>8</v>
      </c>
      <c r="I17" s="19" t="e">
        <f>VLOOKUP(H17,#REF!,2,FALSE)</f>
        <v>#REF!</v>
      </c>
      <c r="J17" s="21">
        <f t="shared" si="3"/>
        <v>5.2083333333333315E-2</v>
      </c>
      <c r="K17" s="22">
        <f t="shared" si="0"/>
        <v>1.2499999999999996</v>
      </c>
      <c r="L17" s="53" t="str">
        <f>IF(K17&gt;6,K17,"")</f>
        <v/>
      </c>
      <c r="M17" s="25" t="str">
        <f t="shared" si="2"/>
        <v>Johannes Hell</v>
      </c>
    </row>
    <row r="18" spans="1:13" ht="45" x14ac:dyDescent="0.25">
      <c r="A18" s="17">
        <f>B17</f>
        <v>0.375</v>
      </c>
      <c r="B18" s="17">
        <v>0.54166666666666663</v>
      </c>
      <c r="C18" s="47" t="s">
        <v>330</v>
      </c>
      <c r="D18" s="47" t="s">
        <v>100</v>
      </c>
      <c r="E18" s="18"/>
      <c r="F18" s="24">
        <f>F17</f>
        <v>42950</v>
      </c>
      <c r="G18" s="19" t="str">
        <f t="shared" si="1"/>
        <v>Donnerstag</v>
      </c>
      <c r="H18" s="20">
        <f>MONTH(F18)</f>
        <v>8</v>
      </c>
      <c r="I18" s="19" t="e">
        <f>VLOOKUP(H18,#REF!,2,FALSE)</f>
        <v>#REF!</v>
      </c>
      <c r="J18" s="21">
        <f t="shared" si="3"/>
        <v>0.16666666666666663</v>
      </c>
      <c r="K18" s="22">
        <f t="shared" si="0"/>
        <v>3.9999999999999991</v>
      </c>
      <c r="L18" s="53" t="str">
        <f>IF(K18&gt;6,K18,"")</f>
        <v/>
      </c>
      <c r="M18" s="25" t="str">
        <f t="shared" si="2"/>
        <v>Johannes Hell</v>
      </c>
    </row>
    <row r="19" spans="1:13" ht="15.75" thickBot="1" x14ac:dyDescent="0.3">
      <c r="A19" s="17">
        <f>B18</f>
        <v>0.54166666666666663</v>
      </c>
      <c r="B19" s="17">
        <v>0.5625</v>
      </c>
      <c r="C19" s="47"/>
      <c r="D19" s="47" t="s">
        <v>52</v>
      </c>
      <c r="E19" s="18"/>
      <c r="F19" s="24">
        <f>F18</f>
        <v>42950</v>
      </c>
      <c r="G19" s="19" t="str">
        <f t="shared" si="1"/>
        <v>Donnerstag</v>
      </c>
      <c r="H19" s="20">
        <f>MONTH(F19)</f>
        <v>8</v>
      </c>
      <c r="I19" s="19" t="e">
        <f>VLOOKUP(H19,#REF!,2,FALSE)</f>
        <v>#REF!</v>
      </c>
      <c r="J19" s="21">
        <f t="shared" si="3"/>
        <v>2.083333333333337E-2</v>
      </c>
      <c r="K19" s="22" t="str">
        <f t="shared" si="0"/>
        <v/>
      </c>
      <c r="L19" s="53" t="str">
        <f>IF(K19&gt;6,K19,"")</f>
        <v/>
      </c>
      <c r="M19" s="26" t="str">
        <f t="shared" si="2"/>
        <v>Johannes Hell</v>
      </c>
    </row>
    <row r="20" spans="1:13" ht="30" x14ac:dyDescent="0.25">
      <c r="A20" s="17">
        <f>B19</f>
        <v>0.5625</v>
      </c>
      <c r="B20" s="17">
        <v>0.72916666666666663</v>
      </c>
      <c r="C20" s="47" t="s">
        <v>329</v>
      </c>
      <c r="D20" s="47" t="s">
        <v>104</v>
      </c>
      <c r="E20" s="18"/>
      <c r="F20" s="24">
        <f>F19</f>
        <v>42950</v>
      </c>
      <c r="G20" s="19" t="str">
        <f t="shared" si="1"/>
        <v>Donnerstag</v>
      </c>
      <c r="H20" s="20">
        <f>MONTH(F20)</f>
        <v>8</v>
      </c>
      <c r="I20" s="19" t="e">
        <f>VLOOKUP(H20,#REF!,2,FALSE)</f>
        <v>#REF!</v>
      </c>
      <c r="J20" s="21">
        <f t="shared" si="3"/>
        <v>0.16666666666666663</v>
      </c>
      <c r="K20" s="22">
        <f t="shared" si="0"/>
        <v>3.9999999999999991</v>
      </c>
      <c r="L20" s="53" t="str">
        <f>IF(K20&gt;6,K20,"")</f>
        <v/>
      </c>
      <c r="M20" s="25" t="str">
        <f t="shared" si="2"/>
        <v>Johannes Hell</v>
      </c>
    </row>
    <row r="21" spans="1:13" x14ac:dyDescent="0.25">
      <c r="A21" s="17">
        <f>B20</f>
        <v>0.72916666666666663</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25">
      <c r="A22" s="15"/>
      <c r="B22" s="15"/>
      <c r="C22" s="48"/>
      <c r="D22" s="48"/>
      <c r="E22" s="16"/>
      <c r="F22" s="27"/>
      <c r="G22" s="1"/>
      <c r="H22" s="2"/>
      <c r="I22" s="1"/>
      <c r="J22" s="3"/>
      <c r="K22" s="4"/>
      <c r="L22" s="54" t="str">
        <f>IF(SUM(K17:K21)&gt;10,SUM(K17:K21),"")</f>
        <v/>
      </c>
      <c r="M22" s="25" t="str">
        <f t="shared" si="2"/>
        <v>Johannes Hell</v>
      </c>
    </row>
    <row r="23" spans="1:13" ht="30" x14ac:dyDescent="0.25">
      <c r="A23" s="17">
        <v>0.32291666666666669</v>
      </c>
      <c r="B23" s="17">
        <v>0.5</v>
      </c>
      <c r="C23" s="47" t="s">
        <v>331</v>
      </c>
      <c r="D23" s="47" t="s">
        <v>104</v>
      </c>
      <c r="E23" s="18"/>
      <c r="F23" s="24">
        <f>F21+1</f>
        <v>42951</v>
      </c>
      <c r="G23" s="19" t="str">
        <f t="shared" si="1"/>
        <v>Freitag</v>
      </c>
      <c r="H23" s="20">
        <f>MONTH(F23)</f>
        <v>8</v>
      </c>
      <c r="I23" s="19" t="e">
        <f>VLOOKUP(H23,#REF!,2,FALSE)</f>
        <v>#REF!</v>
      </c>
      <c r="J23" s="21">
        <f t="shared" si="3"/>
        <v>0.17708333333333331</v>
      </c>
      <c r="K23" s="22">
        <f t="shared" si="0"/>
        <v>4.25</v>
      </c>
      <c r="L23" s="53" t="str">
        <f t="shared" ref="L23:L86" si="4">IF(K23&gt;6,K23,"")</f>
        <v/>
      </c>
      <c r="M23" s="25" t="str">
        <f t="shared" si="2"/>
        <v>Johannes Hell</v>
      </c>
    </row>
    <row r="24" spans="1:13" ht="15.75" thickBot="1" x14ac:dyDescent="0.3">
      <c r="A24" s="17">
        <f>B23</f>
        <v>0.5</v>
      </c>
      <c r="B24" s="17">
        <v>0.52083333333333337</v>
      </c>
      <c r="C24" s="47"/>
      <c r="D24" s="47" t="s">
        <v>52</v>
      </c>
      <c r="E24" s="18"/>
      <c r="F24" s="24">
        <f>F23</f>
        <v>42951</v>
      </c>
      <c r="G24" s="19" t="str">
        <f t="shared" si="1"/>
        <v>Freitag</v>
      </c>
      <c r="H24" s="20">
        <f>MONTH(F24)</f>
        <v>8</v>
      </c>
      <c r="I24" s="19" t="e">
        <f>VLOOKUP(H24,#REF!,2,FALSE)</f>
        <v>#REF!</v>
      </c>
      <c r="J24" s="21">
        <f t="shared" si="3"/>
        <v>2.083333333333337E-2</v>
      </c>
      <c r="K24" s="22" t="str">
        <f t="shared" si="0"/>
        <v/>
      </c>
      <c r="L24" s="53" t="str">
        <f t="shared" si="4"/>
        <v/>
      </c>
      <c r="M24" s="26" t="str">
        <f t="shared" si="2"/>
        <v>Johannes Hell</v>
      </c>
    </row>
    <row r="25" spans="1:13" ht="30" x14ac:dyDescent="0.25">
      <c r="A25" s="17">
        <f>B24</f>
        <v>0.52083333333333337</v>
      </c>
      <c r="B25" s="17">
        <v>0.60416666666666663</v>
      </c>
      <c r="C25" s="47" t="s">
        <v>331</v>
      </c>
      <c r="D25" s="47" t="s">
        <v>104</v>
      </c>
      <c r="E25" s="18"/>
      <c r="F25" s="24">
        <f>F24</f>
        <v>42951</v>
      </c>
      <c r="G25" s="19" t="str">
        <f t="shared" si="1"/>
        <v>Freitag</v>
      </c>
      <c r="H25" s="20">
        <f>MONTH(F25)</f>
        <v>8</v>
      </c>
      <c r="I25" s="19" t="e">
        <f>VLOOKUP(H25,#REF!,2,FALSE)</f>
        <v>#REF!</v>
      </c>
      <c r="J25" s="21">
        <f t="shared" si="3"/>
        <v>8.3333333333333259E-2</v>
      </c>
      <c r="K25" s="22">
        <f t="shared" si="0"/>
        <v>1.9999999999999982</v>
      </c>
      <c r="L25" s="53" t="str">
        <f t="shared" si="4"/>
        <v/>
      </c>
      <c r="M25" s="25" t="str">
        <f t="shared" si="2"/>
        <v>Johannes Hell</v>
      </c>
    </row>
    <row r="26" spans="1:13" x14ac:dyDescent="0.25">
      <c r="A26" s="17">
        <f>B25</f>
        <v>0.60416666666666663</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25">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25">
      <c r="A28" s="15"/>
      <c r="B28" s="15"/>
      <c r="C28" s="48"/>
      <c r="D28" s="48"/>
      <c r="E28" s="16"/>
      <c r="F28" s="27"/>
      <c r="G28" s="1"/>
      <c r="H28" s="2"/>
      <c r="I28" s="1"/>
      <c r="J28" s="3"/>
      <c r="K28" s="4"/>
      <c r="L28" s="54" t="str">
        <f>IF(SUM(K23:K27)&gt;10,SUM(K23:K27),"")</f>
        <v/>
      </c>
      <c r="M28" s="25" t="str">
        <f t="shared" si="2"/>
        <v>Johannes Hell</v>
      </c>
    </row>
    <row r="29" spans="1:13" ht="15.75" thickBot="1" x14ac:dyDescent="0.3">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75" thickBot="1" x14ac:dyDescent="0.3">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75" thickBot="1" x14ac:dyDescent="0.3">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25">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25">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25">
      <c r="A34" s="15"/>
      <c r="B34" s="15"/>
      <c r="C34" s="48"/>
      <c r="D34" s="48"/>
      <c r="E34" s="16"/>
      <c r="F34" s="27"/>
      <c r="G34" s="1"/>
      <c r="H34" s="2"/>
      <c r="I34" s="1"/>
      <c r="J34" s="3"/>
      <c r="K34" s="4"/>
      <c r="L34" s="54" t="str">
        <f>IF(SUM(K29:K33)&gt;10,SUM(K29:K33),"")</f>
        <v/>
      </c>
      <c r="M34" s="25" t="str">
        <f t="shared" si="2"/>
        <v>Johannes Hell</v>
      </c>
    </row>
    <row r="35" spans="1:15" x14ac:dyDescent="0.25">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75" thickBot="1" x14ac:dyDescent="0.3">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25">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25">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25">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25">
      <c r="A40" s="15"/>
      <c r="B40" s="15"/>
      <c r="C40" s="48"/>
      <c r="D40" s="48"/>
      <c r="E40" s="16"/>
      <c r="F40" s="27"/>
      <c r="G40" s="1"/>
      <c r="H40" s="2"/>
      <c r="I40" s="1"/>
      <c r="J40" s="3"/>
      <c r="K40" s="4"/>
      <c r="L40" s="54" t="str">
        <f>IF(SUM(K35:K39)&gt;10,SUM(K35:K39),"")</f>
        <v/>
      </c>
      <c r="M40" s="29" t="str">
        <f t="shared" si="2"/>
        <v>Johannes Hell</v>
      </c>
    </row>
    <row r="41" spans="1:15" s="30" customFormat="1" x14ac:dyDescent="0.25">
      <c r="A41" s="17">
        <v>0</v>
      </c>
      <c r="B41" s="17">
        <v>0</v>
      </c>
      <c r="C41" s="47" t="s">
        <v>105</v>
      </c>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25">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25">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25">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75" thickBot="1" x14ac:dyDescent="0.3">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25">
      <c r="A46" s="15"/>
      <c r="B46" s="15"/>
      <c r="C46" s="48"/>
      <c r="D46" s="48"/>
      <c r="E46" s="16"/>
      <c r="F46" s="27"/>
      <c r="G46" s="1"/>
      <c r="H46" s="2"/>
      <c r="I46" s="1"/>
      <c r="J46" s="3"/>
      <c r="K46" s="4"/>
      <c r="L46" s="54" t="str">
        <f>IF(SUM(K41:K45)&gt;10,SUM(K41:K45),"")</f>
        <v/>
      </c>
      <c r="M46" s="25" t="str">
        <f t="shared" si="2"/>
        <v>Johannes Hell</v>
      </c>
    </row>
    <row r="47" spans="1:15" x14ac:dyDescent="0.25">
      <c r="A47" s="17">
        <v>0</v>
      </c>
      <c r="B47" s="17">
        <v>0</v>
      </c>
      <c r="C47" s="47" t="s">
        <v>105</v>
      </c>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25">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25">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75" thickBot="1" x14ac:dyDescent="0.3">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25">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25">
      <c r="A52" s="15"/>
      <c r="B52" s="15"/>
      <c r="C52" s="48"/>
      <c r="D52" s="48"/>
      <c r="E52" s="16"/>
      <c r="F52" s="27"/>
      <c r="G52" s="1"/>
      <c r="H52" s="2"/>
      <c r="I52" s="1"/>
      <c r="J52" s="3"/>
      <c r="K52" s="4"/>
      <c r="L52" s="54" t="str">
        <f>IF(SUM(K47:K51)&gt;10,SUM(K47:K51),"")</f>
        <v/>
      </c>
      <c r="M52" s="25" t="str">
        <f t="shared" si="2"/>
        <v>Johannes Hell</v>
      </c>
    </row>
    <row r="53" spans="1:13" x14ac:dyDescent="0.25">
      <c r="A53" s="17">
        <v>0</v>
      </c>
      <c r="B53" s="17">
        <v>0</v>
      </c>
      <c r="C53" s="47" t="s">
        <v>105</v>
      </c>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25">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75" thickBot="1" x14ac:dyDescent="0.3">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25">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25">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25">
      <c r="A58" s="15"/>
      <c r="B58" s="15"/>
      <c r="C58" s="48"/>
      <c r="D58" s="48"/>
      <c r="E58" s="16"/>
      <c r="F58" s="27"/>
      <c r="G58" s="1"/>
      <c r="H58" s="2"/>
      <c r="I58" s="1"/>
      <c r="J58" s="3"/>
      <c r="K58" s="4"/>
      <c r="L58" s="54" t="str">
        <f>IF(SUM(K53:K57)&gt;10,SUM(K53:K57),"")</f>
        <v/>
      </c>
      <c r="M58" s="25" t="str">
        <f t="shared" si="2"/>
        <v>Johannes Hell</v>
      </c>
    </row>
    <row r="59" spans="1:13" x14ac:dyDescent="0.25">
      <c r="A59" s="17">
        <v>0</v>
      </c>
      <c r="B59" s="17">
        <v>0</v>
      </c>
      <c r="C59" s="47" t="s">
        <v>105</v>
      </c>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75" thickBot="1" x14ac:dyDescent="0.3">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75" thickBot="1" x14ac:dyDescent="0.3">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25">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25">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25">
      <c r="A64" s="15"/>
      <c r="B64" s="15"/>
      <c r="C64" s="48"/>
      <c r="D64" s="48"/>
      <c r="E64" s="16"/>
      <c r="F64" s="27"/>
      <c r="G64" s="1"/>
      <c r="H64" s="2"/>
      <c r="I64" s="1"/>
      <c r="J64" s="3"/>
      <c r="K64" s="4"/>
      <c r="L64" s="54" t="str">
        <f>IF(SUM(K59:K63)&gt;10,SUM(K59:K63),"")</f>
        <v/>
      </c>
      <c r="M64" s="25" t="str">
        <f t="shared" si="2"/>
        <v>Johannes Hell</v>
      </c>
    </row>
    <row r="65" spans="1:13" x14ac:dyDescent="0.25">
      <c r="A65" s="17">
        <v>0</v>
      </c>
      <c r="B65" s="17">
        <v>0</v>
      </c>
      <c r="C65" s="47" t="s">
        <v>105</v>
      </c>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75" thickBot="1" x14ac:dyDescent="0.3">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25">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25">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25">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25">
      <c r="A70" s="15"/>
      <c r="B70" s="15"/>
      <c r="C70" s="48"/>
      <c r="D70" s="48"/>
      <c r="E70" s="16"/>
      <c r="F70" s="27"/>
      <c r="G70" s="1"/>
      <c r="H70" s="2"/>
      <c r="I70" s="1"/>
      <c r="J70" s="3"/>
      <c r="K70" s="4"/>
      <c r="L70" s="54" t="str">
        <f>IF(SUM(K65:K69)&gt;10,SUM(K65:K69),"")</f>
        <v/>
      </c>
      <c r="M70" s="25" t="str">
        <f t="shared" si="2"/>
        <v>Johannes Hell</v>
      </c>
    </row>
    <row r="71" spans="1:13" ht="15.75" thickBot="1" x14ac:dyDescent="0.3">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25">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25">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25">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25">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75" thickBot="1" x14ac:dyDescent="0.3">
      <c r="A76" s="15"/>
      <c r="B76" s="15"/>
      <c r="C76" s="48"/>
      <c r="D76" s="48"/>
      <c r="E76" s="16"/>
      <c r="F76" s="27"/>
      <c r="G76" s="1"/>
      <c r="H76" s="2"/>
      <c r="I76" s="1"/>
      <c r="J76" s="3"/>
      <c r="K76" s="4"/>
      <c r="L76" s="54" t="str">
        <f>IF(SUM(K71:K75)&gt;10,SUM(K71:K75),"")</f>
        <v/>
      </c>
      <c r="M76" s="26" t="str">
        <f t="shared" si="8"/>
        <v>Johannes Hell</v>
      </c>
    </row>
    <row r="77" spans="1:13" x14ac:dyDescent="0.25">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25">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25">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25">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75" thickBot="1" x14ac:dyDescent="0.3">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25">
      <c r="A82" s="15"/>
      <c r="B82" s="15"/>
      <c r="C82" s="48"/>
      <c r="D82" s="48"/>
      <c r="E82" s="16"/>
      <c r="F82" s="27"/>
      <c r="G82" s="1"/>
      <c r="H82" s="2"/>
      <c r="I82" s="1"/>
      <c r="J82" s="3"/>
      <c r="K82" s="4"/>
      <c r="L82" s="54" t="str">
        <f>IF(SUM(K77:K81)&gt;10,SUM(K77:K81),"")</f>
        <v/>
      </c>
      <c r="M82" s="25" t="str">
        <f t="shared" si="8"/>
        <v>Johannes Hell</v>
      </c>
    </row>
    <row r="83" spans="1:13" x14ac:dyDescent="0.25">
      <c r="A83" s="17">
        <v>0</v>
      </c>
      <c r="B83" s="17">
        <v>0</v>
      </c>
      <c r="C83" s="47" t="s">
        <v>105</v>
      </c>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25">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25">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75" thickBot="1" x14ac:dyDescent="0.3">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75" thickBot="1" x14ac:dyDescent="0.3">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75" thickBot="1" x14ac:dyDescent="0.3">
      <c r="A88" s="15"/>
      <c r="B88" s="15"/>
      <c r="C88" s="48"/>
      <c r="D88" s="48"/>
      <c r="E88" s="16"/>
      <c r="F88" s="27"/>
      <c r="G88" s="1"/>
      <c r="H88" s="2"/>
      <c r="I88" s="1"/>
      <c r="J88" s="3"/>
      <c r="K88" s="4"/>
      <c r="L88" s="54" t="str">
        <f>IF(SUM(K83:K87)&gt;10,SUM(K83:K87),"")</f>
        <v/>
      </c>
      <c r="M88" s="26" t="str">
        <f t="shared" si="8"/>
        <v>Johannes Hell</v>
      </c>
    </row>
    <row r="89" spans="1:13" x14ac:dyDescent="0.25">
      <c r="A89" s="17">
        <v>0</v>
      </c>
      <c r="B89" s="17">
        <v>0</v>
      </c>
      <c r="C89" s="47" t="s">
        <v>199</v>
      </c>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25">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25">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25">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75" thickBot="1" x14ac:dyDescent="0.3">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25">
      <c r="A94" s="15"/>
      <c r="B94" s="15"/>
      <c r="C94" s="48"/>
      <c r="D94" s="48"/>
      <c r="E94" s="16"/>
      <c r="F94" s="27"/>
      <c r="G94" s="1"/>
      <c r="H94" s="2"/>
      <c r="I94" s="1"/>
      <c r="J94" s="3"/>
      <c r="K94" s="4"/>
      <c r="L94" s="54" t="str">
        <f>IF(SUM(K89:K93)&gt;10,SUM(K89:K93),"")</f>
        <v/>
      </c>
      <c r="M94" s="25" t="str">
        <f t="shared" si="8"/>
        <v>Johannes Hell</v>
      </c>
    </row>
    <row r="95" spans="1:13" x14ac:dyDescent="0.25">
      <c r="A95" s="17">
        <v>0</v>
      </c>
      <c r="B95" s="17">
        <v>0</v>
      </c>
      <c r="C95" s="47" t="s">
        <v>105</v>
      </c>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25">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25">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75" thickBot="1" x14ac:dyDescent="0.3">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25">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25">
      <c r="A100" s="15"/>
      <c r="B100" s="15"/>
      <c r="C100" s="48"/>
      <c r="D100" s="48"/>
      <c r="E100" s="16"/>
      <c r="F100" s="27"/>
      <c r="G100" s="1"/>
      <c r="H100" s="2"/>
      <c r="I100" s="1"/>
      <c r="J100" s="3"/>
      <c r="K100" s="4"/>
      <c r="L100" s="54" t="str">
        <f>IF(SUM(K95:K99)&gt;10,SUM(K95:K99),"")</f>
        <v/>
      </c>
      <c r="M100" s="25" t="str">
        <f t="shared" si="8"/>
        <v>Johannes Hell</v>
      </c>
    </row>
    <row r="101" spans="1:13" x14ac:dyDescent="0.25">
      <c r="A101" s="17">
        <v>0</v>
      </c>
      <c r="B101" s="17">
        <v>0</v>
      </c>
      <c r="C101" s="47" t="s">
        <v>105</v>
      </c>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25">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75" thickBot="1" x14ac:dyDescent="0.3">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25">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25">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25">
      <c r="A106" s="15"/>
      <c r="B106" s="15"/>
      <c r="C106" s="48"/>
      <c r="D106" s="48"/>
      <c r="E106" s="16"/>
      <c r="F106" s="27"/>
      <c r="G106" s="1"/>
      <c r="H106" s="2"/>
      <c r="I106" s="1"/>
      <c r="J106" s="3"/>
      <c r="K106" s="4"/>
      <c r="L106" s="54" t="str">
        <f>IF(SUM(K101:K105)&gt;10,SUM(K101:K105),"")</f>
        <v/>
      </c>
      <c r="M106" s="25" t="str">
        <f t="shared" si="8"/>
        <v>Johannes Hell</v>
      </c>
    </row>
    <row r="107" spans="1:13" x14ac:dyDescent="0.25">
      <c r="A107" s="17">
        <v>0</v>
      </c>
      <c r="B107" s="17">
        <v>0</v>
      </c>
      <c r="C107" s="47" t="s">
        <v>105</v>
      </c>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75" thickBot="1" x14ac:dyDescent="0.3">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25">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25">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25">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25">
      <c r="A112" s="15"/>
      <c r="B112" s="15"/>
      <c r="C112" s="48"/>
      <c r="D112" s="48"/>
      <c r="E112" s="16"/>
      <c r="F112" s="27"/>
      <c r="G112" s="1"/>
      <c r="H112" s="2"/>
      <c r="I112" s="1"/>
      <c r="J112" s="3"/>
      <c r="K112" s="4"/>
      <c r="L112" s="54" t="str">
        <f>IF(SUM(K107:K111)&gt;10,SUM(K107:K111),"")</f>
        <v/>
      </c>
      <c r="M112" s="25" t="str">
        <f t="shared" si="8"/>
        <v>Johannes Hell</v>
      </c>
    </row>
    <row r="113" spans="1:13" ht="15.75" thickBot="1" x14ac:dyDescent="0.3">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75" thickBot="1" x14ac:dyDescent="0.3">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75" thickBot="1" x14ac:dyDescent="0.3">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25">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25">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25">
      <c r="A118" s="15"/>
      <c r="B118" s="15"/>
      <c r="C118" s="48"/>
      <c r="D118" s="48"/>
      <c r="E118" s="16"/>
      <c r="F118" s="27"/>
      <c r="G118" s="1"/>
      <c r="H118" s="2"/>
      <c r="I118" s="1"/>
      <c r="J118" s="3"/>
      <c r="K118" s="4"/>
      <c r="L118" s="54" t="str">
        <f>IF(SUM(K113:K117)&gt;10,SUM(K113:K117),"")</f>
        <v/>
      </c>
      <c r="M118" s="25"/>
    </row>
    <row r="119" spans="1:13" x14ac:dyDescent="0.25">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75" thickBot="1" x14ac:dyDescent="0.3">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25">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25">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25">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25">
      <c r="A124" s="15"/>
      <c r="B124" s="15"/>
      <c r="C124" s="48"/>
      <c r="D124" s="48"/>
      <c r="E124" s="16"/>
      <c r="F124" s="27"/>
      <c r="G124" s="1"/>
      <c r="H124" s="2"/>
      <c r="I124" s="1"/>
      <c r="J124" s="3"/>
      <c r="K124" s="4"/>
      <c r="L124" s="54" t="str">
        <f>IF(SUM(K119:K123)&gt;10,SUM(K119:K123),"")</f>
        <v/>
      </c>
      <c r="M124" s="30"/>
    </row>
    <row r="125" spans="1:13" x14ac:dyDescent="0.25">
      <c r="A125" s="17">
        <v>0.32291666666666669</v>
      </c>
      <c r="B125" s="17">
        <v>0.4375</v>
      </c>
      <c r="C125" s="47" t="s">
        <v>333</v>
      </c>
      <c r="D125" s="47" t="s">
        <v>104</v>
      </c>
      <c r="E125" s="18"/>
      <c r="F125" s="24">
        <f>F119+1</f>
        <v>42968</v>
      </c>
      <c r="G125" s="19" t="str">
        <f t="shared" si="11"/>
        <v>Montag</v>
      </c>
      <c r="H125" s="20">
        <f>MONTH(F125)</f>
        <v>8</v>
      </c>
      <c r="I125" s="19" t="e">
        <f>VLOOKUP(H125,#REF!,2,FALSE)</f>
        <v>#REF!</v>
      </c>
      <c r="J125" s="21">
        <f t="shared" si="9"/>
        <v>0.11458333333333331</v>
      </c>
      <c r="K125" s="22">
        <f t="shared" si="7"/>
        <v>2.7499999999999996</v>
      </c>
      <c r="L125" s="53" t="str">
        <f t="shared" si="10"/>
        <v/>
      </c>
      <c r="M125" s="30"/>
    </row>
    <row r="126" spans="1:13" ht="30" x14ac:dyDescent="0.25">
      <c r="A126" s="17">
        <f>B125</f>
        <v>0.4375</v>
      </c>
      <c r="B126" s="17">
        <v>0.5</v>
      </c>
      <c r="C126" s="47" t="s">
        <v>334</v>
      </c>
      <c r="D126" s="47" t="s">
        <v>147</v>
      </c>
      <c r="E126" s="18"/>
      <c r="F126" s="24">
        <f>F120+1</f>
        <v>42968</v>
      </c>
      <c r="G126" s="19" t="str">
        <f t="shared" si="11"/>
        <v>Montag</v>
      </c>
      <c r="H126" s="20">
        <f>MONTH(F126)</f>
        <v>8</v>
      </c>
      <c r="I126" s="19" t="e">
        <f>VLOOKUP(H126,#REF!,2,FALSE)</f>
        <v>#REF!</v>
      </c>
      <c r="J126" s="21">
        <f t="shared" si="9"/>
        <v>6.25E-2</v>
      </c>
      <c r="K126" s="22">
        <f t="shared" si="7"/>
        <v>1.5</v>
      </c>
      <c r="L126" s="53" t="str">
        <f t="shared" si="10"/>
        <v/>
      </c>
      <c r="M126" s="30"/>
    </row>
    <row r="127" spans="1:13" x14ac:dyDescent="0.25">
      <c r="A127" s="17">
        <f>B126</f>
        <v>0.5</v>
      </c>
      <c r="B127" s="17">
        <v>0.52083333333333337</v>
      </c>
      <c r="C127" s="47"/>
      <c r="D127" s="47" t="s">
        <v>52</v>
      </c>
      <c r="E127" s="18"/>
      <c r="F127" s="24">
        <f>F123+1</f>
        <v>42968</v>
      </c>
      <c r="G127" s="19" t="str">
        <f t="shared" si="11"/>
        <v>Montag</v>
      </c>
      <c r="H127" s="20">
        <f>MONTH(F127)</f>
        <v>8</v>
      </c>
      <c r="I127" s="19" t="e">
        <f>VLOOKUP(H127,#REF!,2,FALSE)</f>
        <v>#REF!</v>
      </c>
      <c r="J127" s="21">
        <f t="shared" si="9"/>
        <v>2.083333333333337E-2</v>
      </c>
      <c r="K127" s="22" t="str">
        <f t="shared" si="7"/>
        <v/>
      </c>
      <c r="L127" s="53" t="str">
        <f t="shared" si="10"/>
        <v/>
      </c>
      <c r="M127" s="30"/>
    </row>
    <row r="128" spans="1:13" x14ac:dyDescent="0.25">
      <c r="A128" s="17">
        <f>B127</f>
        <v>0.52083333333333337</v>
      </c>
      <c r="B128" s="17">
        <v>0.625</v>
      </c>
      <c r="C128" s="47" t="s">
        <v>333</v>
      </c>
      <c r="D128" s="47" t="s">
        <v>104</v>
      </c>
      <c r="E128" s="18"/>
      <c r="F128" s="24">
        <f>F127</f>
        <v>42968</v>
      </c>
      <c r="G128" s="19" t="str">
        <f t="shared" si="11"/>
        <v>Montag</v>
      </c>
      <c r="H128" s="20">
        <f>MONTH(F128)</f>
        <v>8</v>
      </c>
      <c r="I128" s="19" t="e">
        <f>VLOOKUP(H128,#REF!,2,FALSE)</f>
        <v>#REF!</v>
      </c>
      <c r="J128" s="21">
        <f t="shared" si="9"/>
        <v>0.10416666666666663</v>
      </c>
      <c r="K128" s="22">
        <f t="shared" si="7"/>
        <v>2.4999999999999991</v>
      </c>
      <c r="L128" s="53" t="str">
        <f t="shared" si="10"/>
        <v/>
      </c>
      <c r="M128" s="30"/>
    </row>
    <row r="129" spans="1:13" x14ac:dyDescent="0.25">
      <c r="A129" s="17">
        <f>B128</f>
        <v>0.625</v>
      </c>
      <c r="B129" s="17">
        <v>0.72916666666666663</v>
      </c>
      <c r="C129" s="47" t="s">
        <v>335</v>
      </c>
      <c r="D129" s="47" t="s">
        <v>186</v>
      </c>
      <c r="E129" s="18"/>
      <c r="F129" s="24">
        <f>F128</f>
        <v>42968</v>
      </c>
      <c r="G129" s="19" t="str">
        <f t="shared" si="11"/>
        <v>Montag</v>
      </c>
      <c r="H129" s="20">
        <f>MONTH(F129)</f>
        <v>8</v>
      </c>
      <c r="I129" s="19" t="e">
        <f>VLOOKUP(H129,#REF!,2,FALSE)</f>
        <v>#REF!</v>
      </c>
      <c r="J129" s="21">
        <f t="shared" si="9"/>
        <v>0.10416666666666663</v>
      </c>
      <c r="K129" s="22">
        <f t="shared" si="7"/>
        <v>2.4999999999999991</v>
      </c>
      <c r="L129" s="53" t="str">
        <f t="shared" si="10"/>
        <v/>
      </c>
      <c r="M129" s="30"/>
    </row>
    <row r="130" spans="1:13" x14ac:dyDescent="0.25">
      <c r="A130" s="15"/>
      <c r="B130" s="15"/>
      <c r="C130" s="48"/>
      <c r="D130" s="48"/>
      <c r="E130" s="16"/>
      <c r="F130" s="27"/>
      <c r="G130" s="1"/>
      <c r="H130" s="2"/>
      <c r="I130" s="1"/>
      <c r="J130" s="3"/>
      <c r="K130" s="4"/>
      <c r="L130" s="54" t="str">
        <f>IF(SUM(K125:K129)&gt;10,SUM(K125:K129),"")</f>
        <v/>
      </c>
    </row>
    <row r="131" spans="1:13" x14ac:dyDescent="0.25">
      <c r="A131" s="17">
        <v>0.32291666666666669</v>
      </c>
      <c r="B131" s="17">
        <v>0.5</v>
      </c>
      <c r="C131" s="47" t="s">
        <v>336</v>
      </c>
      <c r="D131" s="47" t="s">
        <v>104</v>
      </c>
      <c r="E131" s="18"/>
      <c r="F131" s="24">
        <f>F129+1</f>
        <v>42969</v>
      </c>
      <c r="G131" s="19" t="str">
        <f t="shared" si="11"/>
        <v>Dienstag</v>
      </c>
      <c r="H131" s="20">
        <f>MONTH(F131)</f>
        <v>8</v>
      </c>
      <c r="I131" s="19" t="e">
        <f>VLOOKUP(H131,#REF!,2,FALSE)</f>
        <v>#REF!</v>
      </c>
      <c r="J131" s="21">
        <f t="shared" si="9"/>
        <v>0.17708333333333331</v>
      </c>
      <c r="K131" s="22">
        <f t="shared" si="7"/>
        <v>4.25</v>
      </c>
      <c r="L131" s="53" t="str">
        <f t="shared" si="10"/>
        <v/>
      </c>
    </row>
    <row r="132" spans="1:13" x14ac:dyDescent="0.25">
      <c r="A132" s="17">
        <f>B131</f>
        <v>0.5</v>
      </c>
      <c r="B132" s="17">
        <v>0.52083333333333337</v>
      </c>
      <c r="C132" s="47"/>
      <c r="D132" s="47" t="s">
        <v>52</v>
      </c>
      <c r="E132" s="18"/>
      <c r="F132" s="24">
        <f>F131</f>
        <v>42969</v>
      </c>
      <c r="G132" s="19" t="str">
        <f t="shared" si="11"/>
        <v>Dienstag</v>
      </c>
      <c r="H132" s="20">
        <f>MONTH(F132)</f>
        <v>8</v>
      </c>
      <c r="I132" s="19" t="e">
        <f>VLOOKUP(H132,#REF!,2,FALSE)</f>
        <v>#REF!</v>
      </c>
      <c r="J132" s="21">
        <f t="shared" si="9"/>
        <v>2.083333333333337E-2</v>
      </c>
      <c r="K132" s="22" t="str">
        <f t="shared" si="7"/>
        <v/>
      </c>
      <c r="L132" s="53" t="str">
        <f t="shared" si="10"/>
        <v/>
      </c>
    </row>
    <row r="133" spans="1:13" x14ac:dyDescent="0.25">
      <c r="A133" s="17">
        <f>B132</f>
        <v>0.52083333333333337</v>
      </c>
      <c r="B133" s="17">
        <v>0.625</v>
      </c>
      <c r="C133" s="47" t="s">
        <v>337</v>
      </c>
      <c r="D133" s="47" t="s">
        <v>186</v>
      </c>
      <c r="E133" s="18"/>
      <c r="F133" s="24">
        <f>F132</f>
        <v>42969</v>
      </c>
      <c r="G133" s="19" t="str">
        <f t="shared" si="11"/>
        <v>Dienstag</v>
      </c>
      <c r="H133" s="20">
        <f>MONTH(F133)</f>
        <v>8</v>
      </c>
      <c r="I133" s="19" t="e">
        <f>VLOOKUP(H133,#REF!,2,FALSE)</f>
        <v>#REF!</v>
      </c>
      <c r="J133" s="21">
        <f t="shared" si="9"/>
        <v>0.10416666666666663</v>
      </c>
      <c r="K133" s="22">
        <f t="shared" ref="K133:K189" si="12">IF(D133="PAUSE","",IF(D133="Urlaub","",IF(B133-A133&gt;0,(B133-A133)*24,0)))</f>
        <v>2.4999999999999991</v>
      </c>
      <c r="L133" s="53" t="str">
        <f t="shared" si="10"/>
        <v/>
      </c>
    </row>
    <row r="134" spans="1:13" ht="30" x14ac:dyDescent="0.25">
      <c r="A134" s="17">
        <f>B133</f>
        <v>0.625</v>
      </c>
      <c r="B134" s="17">
        <v>0.70833333333333337</v>
      </c>
      <c r="C134" s="47" t="s">
        <v>338</v>
      </c>
      <c r="D134" s="47" t="s">
        <v>187</v>
      </c>
      <c r="E134" s="18"/>
      <c r="F134" s="24">
        <f>F133</f>
        <v>42969</v>
      </c>
      <c r="G134" s="19" t="str">
        <f t="shared" si="11"/>
        <v>Dienstag</v>
      </c>
      <c r="H134" s="20">
        <f>MONTH(F134)</f>
        <v>8</v>
      </c>
      <c r="I134" s="19" t="e">
        <f>VLOOKUP(H134,#REF!,2,FALSE)</f>
        <v>#REF!</v>
      </c>
      <c r="J134" s="21">
        <f t="shared" si="9"/>
        <v>8.333333333333337E-2</v>
      </c>
      <c r="K134" s="22">
        <f t="shared" si="12"/>
        <v>2.0000000000000009</v>
      </c>
      <c r="L134" s="53" t="str">
        <f t="shared" si="10"/>
        <v/>
      </c>
    </row>
    <row r="135" spans="1:13" x14ac:dyDescent="0.25">
      <c r="A135" s="17">
        <f>B134</f>
        <v>0.70833333333333337</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25">
      <c r="A136" s="15"/>
      <c r="B136" s="15"/>
      <c r="C136" s="48"/>
      <c r="D136" s="48"/>
      <c r="E136" s="16"/>
      <c r="F136" s="27"/>
      <c r="G136" s="1"/>
      <c r="H136" s="2"/>
      <c r="I136" s="1"/>
      <c r="J136" s="3"/>
      <c r="K136" s="4"/>
      <c r="L136" s="54" t="str">
        <f>IF(SUM(K131:K135)&gt;10,SUM(K131:K135),"")</f>
        <v/>
      </c>
    </row>
    <row r="137" spans="1:13" x14ac:dyDescent="0.25">
      <c r="A137" s="17">
        <v>0</v>
      </c>
      <c r="B137" s="17">
        <v>0</v>
      </c>
      <c r="C137" s="47" t="s">
        <v>105</v>
      </c>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25">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25">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25">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25">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25">
      <c r="A142" s="15"/>
      <c r="B142" s="15"/>
      <c r="C142" s="48"/>
      <c r="D142" s="48"/>
      <c r="E142" s="16"/>
      <c r="F142" s="27"/>
      <c r="G142" s="1"/>
      <c r="H142" s="2"/>
      <c r="I142" s="1"/>
      <c r="J142" s="3"/>
      <c r="K142" s="4"/>
      <c r="L142" s="54" t="str">
        <f>IF(SUM(K137:K141)&gt;10,SUM(K137:K141),"")</f>
        <v/>
      </c>
    </row>
    <row r="143" spans="1:13" x14ac:dyDescent="0.25">
      <c r="A143" s="17">
        <v>0.33333333333333331</v>
      </c>
      <c r="B143" s="17">
        <v>0.41666666666666669</v>
      </c>
      <c r="C143" s="47" t="s">
        <v>339</v>
      </c>
      <c r="D143" s="47" t="s">
        <v>104</v>
      </c>
      <c r="E143" s="18"/>
      <c r="F143" s="24">
        <f>F141+1</f>
        <v>42971</v>
      </c>
      <c r="G143" s="19" t="str">
        <f t="shared" si="11"/>
        <v>Donnerstag</v>
      </c>
      <c r="H143" s="20">
        <f>MONTH(F143)</f>
        <v>8</v>
      </c>
      <c r="I143" s="19" t="e">
        <f>VLOOKUP(H143,#REF!,2,FALSE)</f>
        <v>#REF!</v>
      </c>
      <c r="J143" s="21">
        <f t="shared" si="9"/>
        <v>8.333333333333337E-2</v>
      </c>
      <c r="K143" s="22">
        <f t="shared" si="12"/>
        <v>2.0000000000000009</v>
      </c>
      <c r="L143" s="53" t="str">
        <f t="shared" si="10"/>
        <v/>
      </c>
    </row>
    <row r="144" spans="1:13" x14ac:dyDescent="0.25">
      <c r="A144" s="17">
        <f>B143</f>
        <v>0.41666666666666669</v>
      </c>
      <c r="B144" s="17">
        <v>0.5</v>
      </c>
      <c r="C144" s="47" t="s">
        <v>340</v>
      </c>
      <c r="D144" s="47" t="s">
        <v>100</v>
      </c>
      <c r="E144" s="18"/>
      <c r="F144" s="24">
        <f>F143</f>
        <v>42971</v>
      </c>
      <c r="G144" s="19" t="str">
        <f t="shared" si="11"/>
        <v>Donnerstag</v>
      </c>
      <c r="H144" s="20">
        <f>MONTH(F144)</f>
        <v>8</v>
      </c>
      <c r="I144" s="19" t="e">
        <f>VLOOKUP(H144,#REF!,2,FALSE)</f>
        <v>#REF!</v>
      </c>
      <c r="J144" s="21">
        <f t="shared" si="9"/>
        <v>8.3333333333333315E-2</v>
      </c>
      <c r="K144" s="22">
        <f t="shared" si="12"/>
        <v>1.9999999999999996</v>
      </c>
      <c r="L144" s="53" t="str">
        <f t="shared" si="10"/>
        <v/>
      </c>
    </row>
    <row r="145" spans="1:12" x14ac:dyDescent="0.25">
      <c r="A145" s="17">
        <f>B144</f>
        <v>0.5</v>
      </c>
      <c r="B145" s="17">
        <v>0.52083333333333337</v>
      </c>
      <c r="C145" s="47"/>
      <c r="D145" s="47" t="s">
        <v>52</v>
      </c>
      <c r="E145" s="18"/>
      <c r="F145" s="24">
        <f>F144</f>
        <v>42971</v>
      </c>
      <c r="G145" s="19" t="str">
        <f t="shared" si="11"/>
        <v>Donnerstag</v>
      </c>
      <c r="H145" s="20">
        <f>MONTH(F145)</f>
        <v>8</v>
      </c>
      <c r="I145" s="19" t="e">
        <f>VLOOKUP(H145,#REF!,2,FALSE)</f>
        <v>#REF!</v>
      </c>
      <c r="J145" s="21">
        <f t="shared" si="9"/>
        <v>2.083333333333337E-2</v>
      </c>
      <c r="K145" s="22" t="str">
        <f t="shared" si="12"/>
        <v/>
      </c>
      <c r="L145" s="53" t="str">
        <f t="shared" si="10"/>
        <v/>
      </c>
    </row>
    <row r="146" spans="1:12" ht="30" x14ac:dyDescent="0.25">
      <c r="A146" s="17">
        <f>B145</f>
        <v>0.52083333333333337</v>
      </c>
      <c r="B146" s="17">
        <v>0.6875</v>
      </c>
      <c r="C146" s="47" t="s">
        <v>341</v>
      </c>
      <c r="D146" s="47" t="s">
        <v>103</v>
      </c>
      <c r="E146" s="18"/>
      <c r="F146" s="24">
        <f>F145</f>
        <v>42971</v>
      </c>
      <c r="G146" s="19" t="str">
        <f t="shared" si="11"/>
        <v>Donnerstag</v>
      </c>
      <c r="H146" s="20">
        <f>MONTH(F146)</f>
        <v>8</v>
      </c>
      <c r="I146" s="19" t="e">
        <f>VLOOKUP(H146,#REF!,2,FALSE)</f>
        <v>#REF!</v>
      </c>
      <c r="J146" s="21">
        <f t="shared" si="9"/>
        <v>0.16666666666666663</v>
      </c>
      <c r="K146" s="22">
        <f t="shared" si="12"/>
        <v>3.9999999999999991</v>
      </c>
      <c r="L146" s="53" t="str">
        <f t="shared" si="10"/>
        <v/>
      </c>
    </row>
    <row r="147" spans="1:12" x14ac:dyDescent="0.25">
      <c r="A147" s="17">
        <f>B146</f>
        <v>0.6875</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25">
      <c r="A148" s="15"/>
      <c r="B148" s="15"/>
      <c r="C148" s="48"/>
      <c r="D148" s="48"/>
      <c r="E148" s="16"/>
      <c r="F148" s="27"/>
      <c r="G148" s="1"/>
      <c r="H148" s="2"/>
      <c r="I148" s="1"/>
      <c r="J148" s="3"/>
      <c r="K148" s="4"/>
      <c r="L148" s="54" t="str">
        <f>IF(SUM(K143:K147)&gt;10,SUM(K143:K147),"")</f>
        <v/>
      </c>
    </row>
    <row r="149" spans="1:12" x14ac:dyDescent="0.25">
      <c r="A149" s="17">
        <v>0.32291666666666669</v>
      </c>
      <c r="B149" s="17">
        <v>0.41666666666666669</v>
      </c>
      <c r="C149" s="47" t="s">
        <v>342</v>
      </c>
      <c r="D149" s="47" t="s">
        <v>100</v>
      </c>
      <c r="E149" s="18"/>
      <c r="F149" s="24">
        <f>F147+1</f>
        <v>42972</v>
      </c>
      <c r="G149" s="19" t="str">
        <f t="shared" si="11"/>
        <v>Freitag</v>
      </c>
      <c r="H149" s="20">
        <f>MONTH(F149)</f>
        <v>8</v>
      </c>
      <c r="I149" s="19" t="e">
        <f>VLOOKUP(H149,#REF!,2,FALSE)</f>
        <v>#REF!</v>
      </c>
      <c r="J149" s="21">
        <f t="shared" si="9"/>
        <v>9.375E-2</v>
      </c>
      <c r="K149" s="22">
        <f t="shared" si="12"/>
        <v>2.25</v>
      </c>
      <c r="L149" s="53" t="str">
        <f t="shared" si="10"/>
        <v/>
      </c>
    </row>
    <row r="150" spans="1:12" ht="30" x14ac:dyDescent="0.25">
      <c r="A150" s="17">
        <f>B149</f>
        <v>0.41666666666666669</v>
      </c>
      <c r="B150" s="17">
        <v>0.54166666666666663</v>
      </c>
      <c r="C150" s="47" t="s">
        <v>343</v>
      </c>
      <c r="D150" s="47" t="s">
        <v>103</v>
      </c>
      <c r="E150" s="18"/>
      <c r="F150" s="24">
        <f>F149</f>
        <v>42972</v>
      </c>
      <c r="G150" s="19" t="str">
        <f t="shared" si="11"/>
        <v>Freitag</v>
      </c>
      <c r="H150" s="20">
        <f>MONTH(F150)</f>
        <v>8</v>
      </c>
      <c r="I150" s="19" t="e">
        <f>VLOOKUP(H150,#REF!,2,FALSE)</f>
        <v>#REF!</v>
      </c>
      <c r="J150" s="21">
        <f t="shared" si="9"/>
        <v>0.12499999999999994</v>
      </c>
      <c r="K150" s="22">
        <f t="shared" si="12"/>
        <v>2.9999999999999987</v>
      </c>
      <c r="L150" s="53" t="str">
        <f t="shared" si="10"/>
        <v/>
      </c>
    </row>
    <row r="151" spans="1:12" x14ac:dyDescent="0.25">
      <c r="A151" s="17">
        <f>B150</f>
        <v>0.54166666666666663</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25">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25">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25">
      <c r="A154" s="15"/>
      <c r="B154" s="15"/>
      <c r="C154" s="48"/>
      <c r="D154" s="48"/>
      <c r="E154" s="16"/>
      <c r="F154" s="27"/>
      <c r="G154" s="1"/>
      <c r="H154" s="2"/>
      <c r="I154" s="1"/>
      <c r="J154" s="3"/>
      <c r="K154" s="4"/>
      <c r="L154" s="54" t="str">
        <f>IF(SUM(K149:K153)&gt;10,SUM(K149:K153),"")</f>
        <v/>
      </c>
    </row>
    <row r="155" spans="1:12" x14ac:dyDescent="0.25">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25">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25">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25">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25">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25">
      <c r="A160" s="15"/>
      <c r="B160" s="15"/>
      <c r="C160" s="48"/>
      <c r="D160" s="48"/>
      <c r="E160" s="16"/>
      <c r="F160" s="27"/>
      <c r="G160" s="1"/>
      <c r="H160" s="2"/>
      <c r="I160" s="1"/>
      <c r="J160" s="3"/>
      <c r="K160" s="4"/>
      <c r="L160" s="54" t="str">
        <f>IF(SUM(K155:K159)&gt;10,SUM(K155:K159),"")</f>
        <v/>
      </c>
    </row>
    <row r="161" spans="1:12" x14ac:dyDescent="0.25">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25">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25">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25">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25">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25">
      <c r="A166" s="15"/>
      <c r="B166" s="15"/>
      <c r="C166" s="48"/>
      <c r="D166" s="48"/>
      <c r="E166" s="16"/>
      <c r="F166" s="27"/>
      <c r="G166" s="1"/>
      <c r="H166" s="2"/>
      <c r="I166" s="1"/>
      <c r="J166" s="3"/>
      <c r="K166" s="4"/>
      <c r="L166" s="54" t="str">
        <f>IF(SUM(K161:K165)&gt;10,SUM(K161:K165),"")</f>
        <v/>
      </c>
    </row>
    <row r="167" spans="1:12" ht="30" x14ac:dyDescent="0.25">
      <c r="A167" s="17">
        <v>0.3125</v>
      </c>
      <c r="B167" s="17">
        <v>0.4375</v>
      </c>
      <c r="C167" s="47" t="s">
        <v>344</v>
      </c>
      <c r="D167" s="47" t="s">
        <v>100</v>
      </c>
      <c r="E167" s="18"/>
      <c r="F167" s="24">
        <f>F161+1</f>
        <v>42975</v>
      </c>
      <c r="G167" s="19" t="str">
        <f t="shared" ref="G167:G189" si="15">TEXT(F167,"TTTT")</f>
        <v>Montag</v>
      </c>
      <c r="H167" s="20">
        <f>MONTH(F167)</f>
        <v>8</v>
      </c>
      <c r="I167" s="19" t="e">
        <f>VLOOKUP(H167,#REF!,2,FALSE)</f>
        <v>#REF!</v>
      </c>
      <c r="J167" s="21">
        <f t="shared" si="14"/>
        <v>0.125</v>
      </c>
      <c r="K167" s="22">
        <f t="shared" si="12"/>
        <v>3</v>
      </c>
      <c r="L167" s="53" t="str">
        <f t="shared" si="13"/>
        <v/>
      </c>
    </row>
    <row r="168" spans="1:12" ht="30" x14ac:dyDescent="0.25">
      <c r="A168" s="17">
        <f>B167</f>
        <v>0.4375</v>
      </c>
      <c r="B168" s="17">
        <v>0.5</v>
      </c>
      <c r="C168" s="47" t="s">
        <v>345</v>
      </c>
      <c r="D168" s="47" t="s">
        <v>147</v>
      </c>
      <c r="E168" s="18"/>
      <c r="F168" s="24">
        <f>F167</f>
        <v>42975</v>
      </c>
      <c r="G168" s="19" t="str">
        <f t="shared" si="15"/>
        <v>Montag</v>
      </c>
      <c r="H168" s="20">
        <f>MONTH(F168)</f>
        <v>8</v>
      </c>
      <c r="I168" s="19" t="e">
        <f>VLOOKUP(H168,#REF!,2,FALSE)</f>
        <v>#REF!</v>
      </c>
      <c r="J168" s="21">
        <f t="shared" si="14"/>
        <v>6.25E-2</v>
      </c>
      <c r="K168" s="22">
        <f t="shared" si="12"/>
        <v>1.5</v>
      </c>
      <c r="L168" s="53" t="str">
        <f t="shared" si="13"/>
        <v/>
      </c>
    </row>
    <row r="169" spans="1:12" x14ac:dyDescent="0.25">
      <c r="A169" s="17">
        <f>B168</f>
        <v>0.5</v>
      </c>
      <c r="B169" s="17">
        <v>0.52083333333333337</v>
      </c>
      <c r="C169" s="47"/>
      <c r="D169" s="47" t="s">
        <v>52</v>
      </c>
      <c r="E169" s="18"/>
      <c r="F169" s="24">
        <f>F168</f>
        <v>42975</v>
      </c>
      <c r="G169" s="19" t="str">
        <f t="shared" si="15"/>
        <v>Montag</v>
      </c>
      <c r="H169" s="20">
        <f>MONTH(F169)</f>
        <v>8</v>
      </c>
      <c r="I169" s="19" t="e">
        <f>VLOOKUP(H169,#REF!,2,FALSE)</f>
        <v>#REF!</v>
      </c>
      <c r="J169" s="21">
        <f t="shared" si="14"/>
        <v>2.083333333333337E-2</v>
      </c>
      <c r="K169" s="22" t="str">
        <f t="shared" si="12"/>
        <v/>
      </c>
      <c r="L169" s="53" t="str">
        <f t="shared" si="13"/>
        <v/>
      </c>
    </row>
    <row r="170" spans="1:12" x14ac:dyDescent="0.25">
      <c r="A170" s="17">
        <f>B169</f>
        <v>0.52083333333333337</v>
      </c>
      <c r="B170" s="17">
        <v>0.72916666666666663</v>
      </c>
      <c r="C170" s="47" t="s">
        <v>346</v>
      </c>
      <c r="D170" s="47" t="s">
        <v>100</v>
      </c>
      <c r="E170" s="18"/>
      <c r="F170" s="24">
        <f>F169</f>
        <v>42975</v>
      </c>
      <c r="G170" s="19" t="str">
        <f t="shared" si="15"/>
        <v>Montag</v>
      </c>
      <c r="H170" s="20">
        <f>MONTH(F170)</f>
        <v>8</v>
      </c>
      <c r="I170" s="19" t="e">
        <f>VLOOKUP(H170,#REF!,2,FALSE)</f>
        <v>#REF!</v>
      </c>
      <c r="J170" s="21">
        <f t="shared" si="14"/>
        <v>0.20833333333333326</v>
      </c>
      <c r="K170" s="22">
        <f t="shared" si="12"/>
        <v>4.9999999999999982</v>
      </c>
      <c r="L170" s="53" t="str">
        <f t="shared" si="13"/>
        <v/>
      </c>
    </row>
    <row r="171" spans="1:12" x14ac:dyDescent="0.25">
      <c r="A171" s="17">
        <f>B170</f>
        <v>0.72916666666666663</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25">
      <c r="A172" s="15"/>
      <c r="B172" s="15"/>
      <c r="C172" s="48"/>
      <c r="D172" s="48"/>
      <c r="E172" s="16"/>
      <c r="F172" s="27"/>
      <c r="G172" s="1"/>
      <c r="H172" s="2"/>
      <c r="I172" s="1"/>
      <c r="J172" s="3"/>
      <c r="K172" s="4"/>
      <c r="L172" s="54" t="str">
        <f>IF(SUM(K167:K171)&gt;10,SUM(K167:K171),"")</f>
        <v/>
      </c>
    </row>
    <row r="173" spans="1:12" x14ac:dyDescent="0.25">
      <c r="A173" s="17">
        <v>0.3125</v>
      </c>
      <c r="B173" s="17">
        <v>0.5</v>
      </c>
      <c r="C173" s="47" t="s">
        <v>346</v>
      </c>
      <c r="D173" s="47" t="s">
        <v>100</v>
      </c>
      <c r="E173" s="18"/>
      <c r="F173" s="24">
        <f>F171+1</f>
        <v>42976</v>
      </c>
      <c r="G173" s="19" t="str">
        <f t="shared" si="15"/>
        <v>Dienstag</v>
      </c>
      <c r="H173" s="20">
        <f>MONTH(F173)</f>
        <v>8</v>
      </c>
      <c r="I173" s="19" t="e">
        <f>VLOOKUP(H173,#REF!,2,FALSE)</f>
        <v>#REF!</v>
      </c>
      <c r="J173" s="21">
        <f t="shared" si="14"/>
        <v>0.1875</v>
      </c>
      <c r="K173" s="22">
        <f t="shared" si="12"/>
        <v>4.5</v>
      </c>
      <c r="L173" s="53" t="str">
        <f t="shared" si="13"/>
        <v/>
      </c>
    </row>
    <row r="174" spans="1:12" x14ac:dyDescent="0.25">
      <c r="A174" s="17">
        <f>B173</f>
        <v>0.5</v>
      </c>
      <c r="B174" s="17">
        <v>0.52083333333333337</v>
      </c>
      <c r="C174" s="47"/>
      <c r="D174" s="47" t="s">
        <v>52</v>
      </c>
      <c r="E174" s="18"/>
      <c r="F174" s="24">
        <f>F173</f>
        <v>42976</v>
      </c>
      <c r="G174" s="19" t="str">
        <f t="shared" si="15"/>
        <v>Dienstag</v>
      </c>
      <c r="H174" s="20">
        <f>MONTH(F174)</f>
        <v>8</v>
      </c>
      <c r="I174" s="19" t="e">
        <f>VLOOKUP(H174,#REF!,2,FALSE)</f>
        <v>#REF!</v>
      </c>
      <c r="J174" s="21">
        <f t="shared" si="14"/>
        <v>2.083333333333337E-2</v>
      </c>
      <c r="K174" s="22" t="str">
        <f t="shared" si="12"/>
        <v/>
      </c>
      <c r="L174" s="53" t="str">
        <f t="shared" si="13"/>
        <v/>
      </c>
    </row>
    <row r="175" spans="1:12" x14ac:dyDescent="0.25">
      <c r="A175" s="17">
        <f>B174</f>
        <v>0.52083333333333337</v>
      </c>
      <c r="B175" s="17">
        <v>0.66666666666666663</v>
      </c>
      <c r="C175" s="47" t="s">
        <v>346</v>
      </c>
      <c r="D175" s="47" t="s">
        <v>100</v>
      </c>
      <c r="E175" s="18"/>
      <c r="F175" s="24">
        <f>F173</f>
        <v>42976</v>
      </c>
      <c r="G175" s="19" t="str">
        <f t="shared" si="15"/>
        <v>Dienstag</v>
      </c>
      <c r="H175" s="20">
        <f>MONTH(F175)</f>
        <v>8</v>
      </c>
      <c r="I175" s="19" t="e">
        <f>VLOOKUP(H175,#REF!,2,FALSE)</f>
        <v>#REF!</v>
      </c>
      <c r="J175" s="21">
        <f t="shared" si="14"/>
        <v>0.14583333333333326</v>
      </c>
      <c r="K175" s="22">
        <f t="shared" si="12"/>
        <v>3.4999999999999982</v>
      </c>
      <c r="L175" s="53" t="str">
        <f t="shared" si="13"/>
        <v/>
      </c>
    </row>
    <row r="176" spans="1:12" x14ac:dyDescent="0.25">
      <c r="A176" s="17">
        <f>B175</f>
        <v>0.66666666666666663</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25">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25">
      <c r="A178" s="15"/>
      <c r="B178" s="15"/>
      <c r="C178" s="48"/>
      <c r="D178" s="48"/>
      <c r="E178" s="16"/>
      <c r="F178" s="27"/>
      <c r="G178" s="1"/>
      <c r="H178" s="2"/>
      <c r="I178" s="1"/>
      <c r="J178" s="3"/>
      <c r="K178" s="4"/>
      <c r="L178" s="54" t="str">
        <f>IF(SUM(K173:K177)&gt;10,SUM(K173:K177),"")</f>
        <v/>
      </c>
    </row>
    <row r="179" spans="1:12" ht="30" x14ac:dyDescent="0.25">
      <c r="A179" s="17">
        <v>0.32291666666666669</v>
      </c>
      <c r="B179" s="17">
        <v>0.5</v>
      </c>
      <c r="C179" s="47" t="s">
        <v>347</v>
      </c>
      <c r="D179" s="47" t="s">
        <v>103</v>
      </c>
      <c r="E179" s="18"/>
      <c r="F179" s="24">
        <f>F177+1</f>
        <v>42977</v>
      </c>
      <c r="G179" s="19" t="str">
        <f t="shared" si="15"/>
        <v>Mittwoch</v>
      </c>
      <c r="H179" s="20"/>
      <c r="I179" s="19"/>
      <c r="J179" s="21">
        <f t="shared" si="14"/>
        <v>0.17708333333333331</v>
      </c>
      <c r="K179" s="22">
        <f t="shared" si="12"/>
        <v>4.25</v>
      </c>
      <c r="L179" s="53" t="str">
        <f t="shared" si="13"/>
        <v/>
      </c>
    </row>
    <row r="180" spans="1:12" x14ac:dyDescent="0.25">
      <c r="A180" s="17">
        <f>B179</f>
        <v>0.5</v>
      </c>
      <c r="B180" s="17">
        <v>0.52083333333333337</v>
      </c>
      <c r="C180" s="47"/>
      <c r="D180" s="47" t="s">
        <v>52</v>
      </c>
      <c r="E180" s="18"/>
      <c r="F180" s="24">
        <f>F179</f>
        <v>42977</v>
      </c>
      <c r="G180" s="19" t="str">
        <f t="shared" si="15"/>
        <v>Mittwoch</v>
      </c>
      <c r="H180" s="20"/>
      <c r="I180" s="19"/>
      <c r="J180" s="21">
        <f t="shared" si="14"/>
        <v>2.083333333333337E-2</v>
      </c>
      <c r="K180" s="22" t="str">
        <f t="shared" si="12"/>
        <v/>
      </c>
      <c r="L180" s="53" t="str">
        <f t="shared" si="13"/>
        <v/>
      </c>
    </row>
    <row r="181" spans="1:12" ht="30" x14ac:dyDescent="0.25">
      <c r="A181" s="17">
        <f>B180</f>
        <v>0.52083333333333337</v>
      </c>
      <c r="B181" s="17">
        <v>0.69791666666666663</v>
      </c>
      <c r="C181" s="47" t="s">
        <v>347</v>
      </c>
      <c r="D181" s="47" t="s">
        <v>103</v>
      </c>
      <c r="E181" s="18"/>
      <c r="F181" s="24">
        <f>F180</f>
        <v>42977</v>
      </c>
      <c r="G181" s="19" t="str">
        <f t="shared" si="15"/>
        <v>Mittwoch</v>
      </c>
      <c r="H181" s="20"/>
      <c r="I181" s="19"/>
      <c r="J181" s="21">
        <f t="shared" si="14"/>
        <v>0.17708333333333326</v>
      </c>
      <c r="K181" s="22">
        <f t="shared" si="12"/>
        <v>4.2499999999999982</v>
      </c>
      <c r="L181" s="53" t="str">
        <f t="shared" si="13"/>
        <v/>
      </c>
    </row>
    <row r="182" spans="1:12" x14ac:dyDescent="0.25">
      <c r="A182" s="17">
        <f>B181</f>
        <v>0.69791666666666663</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25">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25">
      <c r="A184" s="15"/>
      <c r="B184" s="15"/>
      <c r="C184" s="48"/>
      <c r="D184" s="48"/>
      <c r="E184" s="16"/>
      <c r="F184" s="27"/>
      <c r="G184" s="1"/>
      <c r="H184" s="2"/>
      <c r="I184" s="1"/>
      <c r="J184" s="3"/>
      <c r="K184" s="4"/>
      <c r="L184" s="54" t="str">
        <f>IF(SUM(K179:K183)&gt;10,SUM(K179:K183),"")</f>
        <v/>
      </c>
    </row>
    <row r="185" spans="1:12" x14ac:dyDescent="0.25">
      <c r="A185" s="17">
        <v>0.3125</v>
      </c>
      <c r="B185" s="17">
        <v>0.5</v>
      </c>
      <c r="C185" s="47" t="s">
        <v>349</v>
      </c>
      <c r="D185" s="47" t="s">
        <v>104</v>
      </c>
      <c r="E185" s="18"/>
      <c r="F185" s="24">
        <f>F183+1</f>
        <v>42978</v>
      </c>
      <c r="G185" s="19" t="str">
        <f t="shared" si="15"/>
        <v>Donnerstag</v>
      </c>
      <c r="H185" s="20"/>
      <c r="I185" s="19"/>
      <c r="J185" s="21">
        <f t="shared" si="14"/>
        <v>0.1875</v>
      </c>
      <c r="K185" s="22">
        <f t="shared" si="12"/>
        <v>4.5</v>
      </c>
      <c r="L185" s="53" t="str">
        <f t="shared" si="13"/>
        <v/>
      </c>
    </row>
    <row r="186" spans="1:12" x14ac:dyDescent="0.25">
      <c r="A186" s="17">
        <f>B185</f>
        <v>0.5</v>
      </c>
      <c r="B186" s="17">
        <v>0.52083333333333337</v>
      </c>
      <c r="C186" s="47"/>
      <c r="D186" s="47" t="s">
        <v>52</v>
      </c>
      <c r="E186" s="18"/>
      <c r="F186" s="24">
        <f>F185</f>
        <v>42978</v>
      </c>
      <c r="G186" s="19" t="str">
        <f t="shared" si="15"/>
        <v>Donnerstag</v>
      </c>
      <c r="H186" s="20"/>
      <c r="I186" s="19"/>
      <c r="J186" s="21">
        <f t="shared" si="14"/>
        <v>2.083333333333337E-2</v>
      </c>
      <c r="K186" s="22" t="str">
        <f t="shared" si="12"/>
        <v/>
      </c>
      <c r="L186" s="53" t="str">
        <f t="shared" si="13"/>
        <v/>
      </c>
    </row>
    <row r="187" spans="1:12" x14ac:dyDescent="0.25">
      <c r="A187" s="17">
        <f>B186</f>
        <v>0.52083333333333337</v>
      </c>
      <c r="B187" s="17">
        <v>0.625</v>
      </c>
      <c r="C187" s="47" t="s">
        <v>348</v>
      </c>
      <c r="D187" s="47" t="s">
        <v>100</v>
      </c>
      <c r="E187" s="18"/>
      <c r="F187" s="24">
        <f>F186</f>
        <v>42978</v>
      </c>
      <c r="G187" s="19" t="str">
        <f t="shared" si="15"/>
        <v>Donnerstag</v>
      </c>
      <c r="H187" s="20"/>
      <c r="I187" s="19"/>
      <c r="J187" s="21">
        <f t="shared" si="14"/>
        <v>0.10416666666666663</v>
      </c>
      <c r="K187" s="22">
        <f t="shared" si="12"/>
        <v>2.4999999999999991</v>
      </c>
      <c r="L187" s="53" t="str">
        <f t="shared" si="13"/>
        <v/>
      </c>
    </row>
    <row r="188" spans="1:12" x14ac:dyDescent="0.25">
      <c r="A188" s="17">
        <f>B187</f>
        <v>0.625</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25">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25">
      <c r="A190" s="15"/>
      <c r="B190" s="15"/>
      <c r="C190" s="48"/>
      <c r="D190" s="48"/>
      <c r="E190" s="16"/>
      <c r="F190" s="27"/>
      <c r="G190" s="1"/>
      <c r="H190" s="2"/>
      <c r="I190" s="1"/>
      <c r="J190" s="3"/>
      <c r="K190" s="4"/>
      <c r="L190" s="54" t="str">
        <f>IF(SUM(K185:K189)&gt;10,SUM(K185:K189),"")</f>
        <v/>
      </c>
    </row>
    <row r="191" spans="1:12" ht="15.75" thickBot="1" x14ac:dyDescent="0.3">
      <c r="A191" s="137" t="s">
        <v>16</v>
      </c>
      <c r="B191" s="138"/>
      <c r="C191" s="138"/>
      <c r="D191" s="138"/>
      <c r="E191" s="139"/>
      <c r="F191" s="7"/>
      <c r="G191" s="6"/>
      <c r="H191" s="8"/>
      <c r="I191" s="6"/>
      <c r="J191" s="9"/>
      <c r="K191" s="11">
        <f>SUM(K5:K189)</f>
        <v>97.25</v>
      </c>
      <c r="L191" s="10">
        <f>SUM(L5:L190)</f>
        <v>0</v>
      </c>
    </row>
    <row r="192" spans="1:12" x14ac:dyDescent="0.25">
      <c r="A192" s="35"/>
      <c r="B192" s="35"/>
      <c r="C192" s="35"/>
      <c r="D192" s="35"/>
      <c r="E192" s="35"/>
    </row>
    <row r="193" spans="1:6" x14ac:dyDescent="0.25">
      <c r="F193" s="5"/>
    </row>
    <row r="194" spans="1:6" x14ac:dyDescent="0.25">
      <c r="A194" s="37" t="s">
        <v>10</v>
      </c>
      <c r="B194" s="38"/>
      <c r="C194" s="38"/>
      <c r="D194" s="35"/>
      <c r="E194" s="35"/>
    </row>
    <row r="195" spans="1:6" x14ac:dyDescent="0.25">
      <c r="A195" s="39" t="s">
        <v>24</v>
      </c>
      <c r="B195" s="38"/>
      <c r="C195" s="38"/>
      <c r="D195" s="38"/>
      <c r="E195" s="38"/>
    </row>
    <row r="196" spans="1:6" x14ac:dyDescent="0.25">
      <c r="A196" s="40"/>
      <c r="B196" s="41"/>
      <c r="C196" s="41"/>
      <c r="D196" s="41"/>
      <c r="E196" s="41"/>
    </row>
    <row r="197" spans="1:6" ht="32.25" customHeight="1" x14ac:dyDescent="0.25">
      <c r="A197" s="37" t="s">
        <v>10</v>
      </c>
      <c r="B197" s="38"/>
      <c r="C197" s="38"/>
      <c r="D197" s="35"/>
      <c r="E197" s="37"/>
    </row>
    <row r="198" spans="1:6" x14ac:dyDescent="0.25">
      <c r="A198" s="39" t="s">
        <v>25</v>
      </c>
      <c r="B198" s="38"/>
      <c r="C198" s="38"/>
      <c r="D198" s="38"/>
      <c r="E198" s="39"/>
    </row>
    <row r="199" spans="1:6" x14ac:dyDescent="0.25">
      <c r="A199" s="37"/>
      <c r="B199" s="35"/>
      <c r="C199" s="35"/>
      <c r="D199" s="35"/>
      <c r="E199" s="35"/>
    </row>
    <row r="200" spans="1:6" ht="39.75" customHeight="1" x14ac:dyDescent="0.25">
      <c r="A200" s="37" t="s">
        <v>10</v>
      </c>
      <c r="B200" s="38"/>
      <c r="C200" s="38"/>
      <c r="D200" s="35"/>
      <c r="E200" s="35"/>
    </row>
    <row r="201" spans="1:6" x14ac:dyDescent="0.25">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8:D10 D14:D16 D18:D19 D21:D22 D24 D26:D189" name="Bereich1_1"/>
    <protectedRange password="C875" sqref="B89:B93" name="Bereich1_3"/>
    <protectedRange password="C875" sqref="A5:A189" name="Bereich1_4"/>
    <protectedRange password="C875" sqref="D5:D7 D11:D13 D17 D20 D23 D25" name="Bereich1_1_1"/>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40" priority="1476" stopIfTrue="1">
      <formula>$G5="Sonntag"</formula>
    </cfRule>
    <cfRule type="expression" dxfId="1739" priority="1477" stopIfTrue="1">
      <formula>$G5="Samstag"</formula>
    </cfRule>
  </conditionalFormatting>
  <conditionalFormatting sqref="F5:G15 F17:G20 F23:G27 F29:G33 F35:G38 F47:G51 F53:G57 F59:G63">
    <cfRule type="expression" dxfId="1738" priority="1475">
      <formula>#REF!="Sa"</formula>
    </cfRule>
  </conditionalFormatting>
  <conditionalFormatting sqref="G5:G15 G17:G20 G23:G27 G29:G33 G35:G38 G47:G51 G53:G57 G59:G63">
    <cfRule type="expression" dxfId="1737" priority="1473">
      <formula>$G5="Sonntag"</formula>
    </cfRule>
    <cfRule type="expression" dxfId="1736" priority="1474">
      <formula>$G5="Samstag"</formula>
    </cfRule>
  </conditionalFormatting>
  <conditionalFormatting sqref="G23:G27 G29:G33 G35:G38">
    <cfRule type="expression" dxfId="1735" priority="1471">
      <formula>$H23="Sonntag"</formula>
    </cfRule>
    <cfRule type="expression" dxfId="1734" priority="1472">
      <formula>$H23="Samstag"</formula>
    </cfRule>
  </conditionalFormatting>
  <conditionalFormatting sqref="M37:O37">
    <cfRule type="expression" dxfId="1733" priority="1469" stopIfTrue="1">
      <formula>$G43="Sonntag"</formula>
    </cfRule>
    <cfRule type="expression" dxfId="1732" priority="1470" stopIfTrue="1">
      <formula>$G43="Samstag"</formula>
    </cfRule>
  </conditionalFormatting>
  <conditionalFormatting sqref="B16 E16:J16">
    <cfRule type="expression" dxfId="1731" priority="1467" stopIfTrue="1">
      <formula>$G16="Sonntag"</formula>
    </cfRule>
    <cfRule type="expression" dxfId="1730" priority="1468" stopIfTrue="1">
      <formula>$G16="Samstag"</formula>
    </cfRule>
  </conditionalFormatting>
  <conditionalFormatting sqref="F16:G16">
    <cfRule type="expression" dxfId="1729" priority="1466">
      <formula>#REF!="Sa"</formula>
    </cfRule>
  </conditionalFormatting>
  <conditionalFormatting sqref="G16">
    <cfRule type="expression" dxfId="1728" priority="1464">
      <formula>$G16="Sonntag"</formula>
    </cfRule>
    <cfRule type="expression" dxfId="1727" priority="1465">
      <formula>$G16="Samstag"</formula>
    </cfRule>
  </conditionalFormatting>
  <conditionalFormatting sqref="B22 E22:J22">
    <cfRule type="expression" dxfId="1726" priority="1462" stopIfTrue="1">
      <formula>$G22="Sonntag"</formula>
    </cfRule>
    <cfRule type="expression" dxfId="1725" priority="1463" stopIfTrue="1">
      <formula>$G22="Samstag"</formula>
    </cfRule>
  </conditionalFormatting>
  <conditionalFormatting sqref="F22:G22">
    <cfRule type="expression" dxfId="1724" priority="1461">
      <formula>#REF!="Sa"</formula>
    </cfRule>
  </conditionalFormatting>
  <conditionalFormatting sqref="G22">
    <cfRule type="expression" dxfId="1723" priority="1459">
      <formula>$G22="Sonntag"</formula>
    </cfRule>
    <cfRule type="expression" dxfId="1722" priority="1460">
      <formula>$G22="Samstag"</formula>
    </cfRule>
  </conditionalFormatting>
  <conditionalFormatting sqref="B28 E28:J28">
    <cfRule type="expression" dxfId="1721" priority="1457" stopIfTrue="1">
      <formula>$G28="Sonntag"</formula>
    </cfRule>
    <cfRule type="expression" dxfId="1720" priority="1458" stopIfTrue="1">
      <formula>$G28="Samstag"</formula>
    </cfRule>
  </conditionalFormatting>
  <conditionalFormatting sqref="F28:G28">
    <cfRule type="expression" dxfId="1719" priority="1456">
      <formula>#REF!="Sa"</formula>
    </cfRule>
  </conditionalFormatting>
  <conditionalFormatting sqref="G28">
    <cfRule type="expression" dxfId="1718" priority="1454">
      <formula>$G28="Sonntag"</formula>
    </cfRule>
    <cfRule type="expression" dxfId="1717" priority="1455">
      <formula>$G28="Samstag"</formula>
    </cfRule>
  </conditionalFormatting>
  <conditionalFormatting sqref="B34 E34:J34">
    <cfRule type="expression" dxfId="1716" priority="1452" stopIfTrue="1">
      <formula>$G34="Sonntag"</formula>
    </cfRule>
    <cfRule type="expression" dxfId="1715" priority="1453" stopIfTrue="1">
      <formula>$G34="Samstag"</formula>
    </cfRule>
  </conditionalFormatting>
  <conditionalFormatting sqref="F34:G34">
    <cfRule type="expression" dxfId="1714" priority="1451">
      <formula>#REF!="Sa"</formula>
    </cfRule>
  </conditionalFormatting>
  <conditionalFormatting sqref="G34">
    <cfRule type="expression" dxfId="1713" priority="1449">
      <formula>$G34="Sonntag"</formula>
    </cfRule>
    <cfRule type="expression" dxfId="1712" priority="1450">
      <formula>$G34="Samstag"</formula>
    </cfRule>
  </conditionalFormatting>
  <conditionalFormatting sqref="B40 E40:J40">
    <cfRule type="expression" dxfId="1711" priority="1447" stopIfTrue="1">
      <formula>$G40="Sonntag"</formula>
    </cfRule>
    <cfRule type="expression" dxfId="1710" priority="1448" stopIfTrue="1">
      <formula>$G40="Samstag"</formula>
    </cfRule>
  </conditionalFormatting>
  <conditionalFormatting sqref="F40:G40">
    <cfRule type="expression" dxfId="1709" priority="1446">
      <formula>#REF!="Sa"</formula>
    </cfRule>
  </conditionalFormatting>
  <conditionalFormatting sqref="G40">
    <cfRule type="expression" dxfId="1708" priority="1444">
      <formula>$G40="Sonntag"</formula>
    </cfRule>
    <cfRule type="expression" dxfId="1707" priority="1445">
      <formula>$G40="Samstag"</formula>
    </cfRule>
  </conditionalFormatting>
  <conditionalFormatting sqref="B46 E46:J46">
    <cfRule type="expression" dxfId="1706" priority="1442" stopIfTrue="1">
      <formula>$G46="Sonntag"</formula>
    </cfRule>
    <cfRule type="expression" dxfId="1705" priority="1443" stopIfTrue="1">
      <formula>$G46="Samstag"</formula>
    </cfRule>
  </conditionalFormatting>
  <conditionalFormatting sqref="F46:G46">
    <cfRule type="expression" dxfId="1704" priority="1441">
      <formula>#REF!="Sa"</formula>
    </cfRule>
  </conditionalFormatting>
  <conditionalFormatting sqref="G46">
    <cfRule type="expression" dxfId="1703" priority="1439">
      <formula>$G46="Sonntag"</formula>
    </cfRule>
    <cfRule type="expression" dxfId="1702" priority="1440">
      <formula>$G46="Samstag"</formula>
    </cfRule>
  </conditionalFormatting>
  <conditionalFormatting sqref="B52 E52:J52">
    <cfRule type="expression" dxfId="1701" priority="1437" stopIfTrue="1">
      <formula>$G52="Sonntag"</formula>
    </cfRule>
    <cfRule type="expression" dxfId="1700" priority="1438" stopIfTrue="1">
      <formula>$G52="Samstag"</formula>
    </cfRule>
  </conditionalFormatting>
  <conditionalFormatting sqref="F52:G52">
    <cfRule type="expression" dxfId="1699" priority="1436">
      <formula>#REF!="Sa"</formula>
    </cfRule>
  </conditionalFormatting>
  <conditionalFormatting sqref="G52">
    <cfRule type="expression" dxfId="1698" priority="1434">
      <formula>$G52="Sonntag"</formula>
    </cfRule>
    <cfRule type="expression" dxfId="1697" priority="1435">
      <formula>$G52="Samstag"</formula>
    </cfRule>
  </conditionalFormatting>
  <conditionalFormatting sqref="B58 E58:J58">
    <cfRule type="expression" dxfId="1696" priority="1432" stopIfTrue="1">
      <formula>$G58="Sonntag"</formula>
    </cfRule>
    <cfRule type="expression" dxfId="1695" priority="1433" stopIfTrue="1">
      <formula>$G58="Samstag"</formula>
    </cfRule>
  </conditionalFormatting>
  <conditionalFormatting sqref="F58:G58">
    <cfRule type="expression" dxfId="1694" priority="1431">
      <formula>#REF!="Sa"</formula>
    </cfRule>
  </conditionalFormatting>
  <conditionalFormatting sqref="G58">
    <cfRule type="expression" dxfId="1693" priority="1429">
      <formula>$G58="Sonntag"</formula>
    </cfRule>
    <cfRule type="expression" dxfId="1692" priority="1430">
      <formula>$G58="Samstag"</formula>
    </cfRule>
  </conditionalFormatting>
  <conditionalFormatting sqref="B64 E64:J64">
    <cfRule type="expression" dxfId="1691" priority="1427" stopIfTrue="1">
      <formula>$G64="Sonntag"</formula>
    </cfRule>
    <cfRule type="expression" dxfId="1690" priority="1428" stopIfTrue="1">
      <formula>$G64="Samstag"</formula>
    </cfRule>
  </conditionalFormatting>
  <conditionalFormatting sqref="F64:G64">
    <cfRule type="expression" dxfId="1689" priority="1426">
      <formula>#REF!="Sa"</formula>
    </cfRule>
  </conditionalFormatting>
  <conditionalFormatting sqref="G64">
    <cfRule type="expression" dxfId="1688" priority="1424">
      <formula>$G64="Sonntag"</formula>
    </cfRule>
    <cfRule type="expression" dxfId="1687" priority="1425">
      <formula>$G64="Samstag"</formula>
    </cfRule>
  </conditionalFormatting>
  <conditionalFormatting sqref="B70 E70:J70">
    <cfRule type="expression" dxfId="1686" priority="1422" stopIfTrue="1">
      <formula>$G70="Sonntag"</formula>
    </cfRule>
    <cfRule type="expression" dxfId="1685" priority="1423" stopIfTrue="1">
      <formula>$G70="Samstag"</formula>
    </cfRule>
  </conditionalFormatting>
  <conditionalFormatting sqref="F70:G70">
    <cfRule type="expression" dxfId="1684" priority="1421">
      <formula>#REF!="Sa"</formula>
    </cfRule>
  </conditionalFormatting>
  <conditionalFormatting sqref="G70">
    <cfRule type="expression" dxfId="1683" priority="1419">
      <formula>$G70="Sonntag"</formula>
    </cfRule>
    <cfRule type="expression" dxfId="1682" priority="1420">
      <formula>$G70="Samstag"</formula>
    </cfRule>
  </conditionalFormatting>
  <conditionalFormatting sqref="B76 E76:J76">
    <cfRule type="expression" dxfId="1681" priority="1417" stopIfTrue="1">
      <formula>$G76="Sonntag"</formula>
    </cfRule>
    <cfRule type="expression" dxfId="1680" priority="1418" stopIfTrue="1">
      <formula>$G76="Samstag"</formula>
    </cfRule>
  </conditionalFormatting>
  <conditionalFormatting sqref="F76:G76">
    <cfRule type="expression" dxfId="1679" priority="1416">
      <formula>#REF!="Sa"</formula>
    </cfRule>
  </conditionalFormatting>
  <conditionalFormatting sqref="G76">
    <cfRule type="expression" dxfId="1678" priority="1414">
      <formula>$G76="Sonntag"</formula>
    </cfRule>
    <cfRule type="expression" dxfId="1677" priority="1415">
      <formula>$G76="Samstag"</formula>
    </cfRule>
  </conditionalFormatting>
  <conditionalFormatting sqref="B82 E82:J82">
    <cfRule type="expression" dxfId="1676" priority="1412" stopIfTrue="1">
      <formula>$G82="Sonntag"</formula>
    </cfRule>
    <cfRule type="expression" dxfId="1675" priority="1413" stopIfTrue="1">
      <formula>$G82="Samstag"</formula>
    </cfRule>
  </conditionalFormatting>
  <conditionalFormatting sqref="F82:G82">
    <cfRule type="expression" dxfId="1674" priority="1411">
      <formula>#REF!="Sa"</formula>
    </cfRule>
  </conditionalFormatting>
  <conditionalFormatting sqref="G82">
    <cfRule type="expression" dxfId="1673" priority="1409">
      <formula>$G82="Sonntag"</formula>
    </cfRule>
    <cfRule type="expression" dxfId="1672" priority="1410">
      <formula>$G82="Samstag"</formula>
    </cfRule>
  </conditionalFormatting>
  <conditionalFormatting sqref="B88 E88:J88">
    <cfRule type="expression" dxfId="1671" priority="1407" stopIfTrue="1">
      <formula>$G88="Sonntag"</formula>
    </cfRule>
    <cfRule type="expression" dxfId="1670" priority="1408" stopIfTrue="1">
      <formula>$G88="Samstag"</formula>
    </cfRule>
  </conditionalFormatting>
  <conditionalFormatting sqref="F88:G88">
    <cfRule type="expression" dxfId="1669" priority="1406">
      <formula>#REF!="Sa"</formula>
    </cfRule>
  </conditionalFormatting>
  <conditionalFormatting sqref="G88">
    <cfRule type="expression" dxfId="1668" priority="1404">
      <formula>$G88="Sonntag"</formula>
    </cfRule>
    <cfRule type="expression" dxfId="1667" priority="1405">
      <formula>$G88="Samstag"</formula>
    </cfRule>
  </conditionalFormatting>
  <conditionalFormatting sqref="B94 E94:J94">
    <cfRule type="expression" dxfId="1666" priority="1402" stopIfTrue="1">
      <formula>$G94="Sonntag"</formula>
    </cfRule>
    <cfRule type="expression" dxfId="1665" priority="1403" stopIfTrue="1">
      <formula>$G94="Samstag"</formula>
    </cfRule>
  </conditionalFormatting>
  <conditionalFormatting sqref="F94:G94">
    <cfRule type="expression" dxfId="1664" priority="1401">
      <formula>#REF!="Sa"</formula>
    </cfRule>
  </conditionalFormatting>
  <conditionalFormatting sqref="G94">
    <cfRule type="expression" dxfId="1663" priority="1399">
      <formula>$G94="Sonntag"</formula>
    </cfRule>
    <cfRule type="expression" dxfId="1662" priority="1400">
      <formula>$G94="Samstag"</formula>
    </cfRule>
  </conditionalFormatting>
  <conditionalFormatting sqref="B100 E100:J100">
    <cfRule type="expression" dxfId="1661" priority="1397" stopIfTrue="1">
      <formula>$G100="Sonntag"</formula>
    </cfRule>
    <cfRule type="expression" dxfId="1660" priority="1398" stopIfTrue="1">
      <formula>$G100="Samstag"</formula>
    </cfRule>
  </conditionalFormatting>
  <conditionalFormatting sqref="F100:G100">
    <cfRule type="expression" dxfId="1659" priority="1396">
      <formula>#REF!="Sa"</formula>
    </cfRule>
  </conditionalFormatting>
  <conditionalFormatting sqref="G100">
    <cfRule type="expression" dxfId="1658" priority="1394">
      <formula>$G100="Sonntag"</formula>
    </cfRule>
    <cfRule type="expression" dxfId="1657" priority="1395">
      <formula>$G100="Samstag"</formula>
    </cfRule>
  </conditionalFormatting>
  <conditionalFormatting sqref="B106 E106:J106">
    <cfRule type="expression" dxfId="1656" priority="1392" stopIfTrue="1">
      <formula>$G106="Sonntag"</formula>
    </cfRule>
    <cfRule type="expression" dxfId="1655" priority="1393" stopIfTrue="1">
      <formula>$G106="Samstag"</formula>
    </cfRule>
  </conditionalFormatting>
  <conditionalFormatting sqref="F106:G106">
    <cfRule type="expression" dxfId="1654" priority="1391">
      <formula>#REF!="Sa"</formula>
    </cfRule>
  </conditionalFormatting>
  <conditionalFormatting sqref="G106">
    <cfRule type="expression" dxfId="1653" priority="1389">
      <formula>$G106="Sonntag"</formula>
    </cfRule>
    <cfRule type="expression" dxfId="1652" priority="1390">
      <formula>$G106="Samstag"</formula>
    </cfRule>
  </conditionalFormatting>
  <conditionalFormatting sqref="B112 E112:J112">
    <cfRule type="expression" dxfId="1651" priority="1387" stopIfTrue="1">
      <formula>$G112="Sonntag"</formula>
    </cfRule>
    <cfRule type="expression" dxfId="1650" priority="1388" stopIfTrue="1">
      <formula>$G112="Samstag"</formula>
    </cfRule>
  </conditionalFormatting>
  <conditionalFormatting sqref="F112:G112">
    <cfRule type="expression" dxfId="1649" priority="1386">
      <formula>#REF!="Sa"</formula>
    </cfRule>
  </conditionalFormatting>
  <conditionalFormatting sqref="G112">
    <cfRule type="expression" dxfId="1648" priority="1384">
      <formula>$G112="Sonntag"</formula>
    </cfRule>
    <cfRule type="expression" dxfId="1647" priority="1385">
      <formula>$G112="Samstag"</formula>
    </cfRule>
  </conditionalFormatting>
  <conditionalFormatting sqref="B118 E118:J118">
    <cfRule type="expression" dxfId="1646" priority="1382" stopIfTrue="1">
      <formula>$G118="Sonntag"</formula>
    </cfRule>
    <cfRule type="expression" dxfId="1645" priority="1383" stopIfTrue="1">
      <formula>$G118="Samstag"</formula>
    </cfRule>
  </conditionalFormatting>
  <conditionalFormatting sqref="F118:G118">
    <cfRule type="expression" dxfId="1644" priority="1381">
      <formula>#REF!="Sa"</formula>
    </cfRule>
  </conditionalFormatting>
  <conditionalFormatting sqref="G118">
    <cfRule type="expression" dxfId="1643" priority="1379">
      <formula>$G118="Sonntag"</formula>
    </cfRule>
    <cfRule type="expression" dxfId="1642" priority="1380">
      <formula>$G118="Samstag"</formula>
    </cfRule>
  </conditionalFormatting>
  <conditionalFormatting sqref="B124 E124:J124">
    <cfRule type="expression" dxfId="1641" priority="1377" stopIfTrue="1">
      <formula>$G124="Sonntag"</formula>
    </cfRule>
    <cfRule type="expression" dxfId="1640" priority="1378" stopIfTrue="1">
      <formula>$G124="Samstag"</formula>
    </cfRule>
  </conditionalFormatting>
  <conditionalFormatting sqref="F124:G124">
    <cfRule type="expression" dxfId="1639" priority="1376">
      <formula>#REF!="Sa"</formula>
    </cfRule>
  </conditionalFormatting>
  <conditionalFormatting sqref="G124">
    <cfRule type="expression" dxfId="1638" priority="1374">
      <formula>$G124="Sonntag"</formula>
    </cfRule>
    <cfRule type="expression" dxfId="1637" priority="1375">
      <formula>$G124="Samstag"</formula>
    </cfRule>
  </conditionalFormatting>
  <conditionalFormatting sqref="B130 E130:J130">
    <cfRule type="expression" dxfId="1636" priority="1372" stopIfTrue="1">
      <formula>$G130="Sonntag"</formula>
    </cfRule>
    <cfRule type="expression" dxfId="1635" priority="1373" stopIfTrue="1">
      <formula>$G130="Samstag"</formula>
    </cfRule>
  </conditionalFormatting>
  <conditionalFormatting sqref="F130:G130">
    <cfRule type="expression" dxfId="1634" priority="1371">
      <formula>#REF!="Sa"</formula>
    </cfRule>
  </conditionalFormatting>
  <conditionalFormatting sqref="G130">
    <cfRule type="expression" dxfId="1633" priority="1369">
      <formula>$G130="Sonntag"</formula>
    </cfRule>
    <cfRule type="expression" dxfId="1632" priority="1370">
      <formula>$G130="Samstag"</formula>
    </cfRule>
  </conditionalFormatting>
  <conditionalFormatting sqref="B136 E136:J136">
    <cfRule type="expression" dxfId="1631" priority="1367" stopIfTrue="1">
      <formula>$G136="Sonntag"</formula>
    </cfRule>
    <cfRule type="expression" dxfId="1630" priority="1368" stopIfTrue="1">
      <formula>$G136="Samstag"</formula>
    </cfRule>
  </conditionalFormatting>
  <conditionalFormatting sqref="F136:G136">
    <cfRule type="expression" dxfId="1629" priority="1366">
      <formula>#REF!="Sa"</formula>
    </cfRule>
  </conditionalFormatting>
  <conditionalFormatting sqref="G136">
    <cfRule type="expression" dxfId="1628" priority="1364">
      <formula>$G136="Sonntag"</formula>
    </cfRule>
    <cfRule type="expression" dxfId="1627" priority="1365">
      <formula>$G136="Samstag"</formula>
    </cfRule>
  </conditionalFormatting>
  <conditionalFormatting sqref="B142 E142:J142">
    <cfRule type="expression" dxfId="1626" priority="1362" stopIfTrue="1">
      <formula>$G142="Sonntag"</formula>
    </cfRule>
    <cfRule type="expression" dxfId="1625" priority="1363" stopIfTrue="1">
      <formula>$G142="Samstag"</formula>
    </cfRule>
  </conditionalFormatting>
  <conditionalFormatting sqref="F142:G142">
    <cfRule type="expression" dxfId="1624" priority="1361">
      <formula>#REF!="Sa"</formula>
    </cfRule>
  </conditionalFormatting>
  <conditionalFormatting sqref="G142">
    <cfRule type="expression" dxfId="1623" priority="1359">
      <formula>$G142="Sonntag"</formula>
    </cfRule>
    <cfRule type="expression" dxfId="1622" priority="1360">
      <formula>$G142="Samstag"</formula>
    </cfRule>
  </conditionalFormatting>
  <conditionalFormatting sqref="B148 E148:J148">
    <cfRule type="expression" dxfId="1621" priority="1357" stopIfTrue="1">
      <formula>$G148="Sonntag"</formula>
    </cfRule>
    <cfRule type="expression" dxfId="1620" priority="1358" stopIfTrue="1">
      <formula>$G148="Samstag"</formula>
    </cfRule>
  </conditionalFormatting>
  <conditionalFormatting sqref="F148:G148">
    <cfRule type="expression" dxfId="1619" priority="1356">
      <formula>#REF!="Sa"</formula>
    </cfRule>
  </conditionalFormatting>
  <conditionalFormatting sqref="G148">
    <cfRule type="expression" dxfId="1618" priority="1354">
      <formula>$G148="Sonntag"</formula>
    </cfRule>
    <cfRule type="expression" dxfId="1617" priority="1355">
      <formula>$G148="Samstag"</formula>
    </cfRule>
  </conditionalFormatting>
  <conditionalFormatting sqref="B154 E154:J154">
    <cfRule type="expression" dxfId="1616" priority="1352" stopIfTrue="1">
      <formula>$G154="Sonntag"</formula>
    </cfRule>
    <cfRule type="expression" dxfId="1615" priority="1353" stopIfTrue="1">
      <formula>$G154="Samstag"</formula>
    </cfRule>
  </conditionalFormatting>
  <conditionalFormatting sqref="F154:G154">
    <cfRule type="expression" dxfId="1614" priority="1351">
      <formula>#REF!="Sa"</formula>
    </cfRule>
  </conditionalFormatting>
  <conditionalFormatting sqref="G154">
    <cfRule type="expression" dxfId="1613" priority="1349">
      <formula>$G154="Sonntag"</formula>
    </cfRule>
    <cfRule type="expression" dxfId="1612" priority="1350">
      <formula>$G154="Samstag"</formula>
    </cfRule>
  </conditionalFormatting>
  <conditionalFormatting sqref="B160 E160:J160">
    <cfRule type="expression" dxfId="1611" priority="1347" stopIfTrue="1">
      <formula>$G160="Sonntag"</formula>
    </cfRule>
    <cfRule type="expression" dxfId="1610" priority="1348" stopIfTrue="1">
      <formula>$G160="Samstag"</formula>
    </cfRule>
  </conditionalFormatting>
  <conditionalFormatting sqref="F160:G160">
    <cfRule type="expression" dxfId="1609" priority="1346">
      <formula>#REF!="Sa"</formula>
    </cfRule>
  </conditionalFormatting>
  <conditionalFormatting sqref="G160">
    <cfRule type="expression" dxfId="1608" priority="1344">
      <formula>$G160="Sonntag"</formula>
    </cfRule>
    <cfRule type="expression" dxfId="1607" priority="1345">
      <formula>$G160="Samstag"</formula>
    </cfRule>
  </conditionalFormatting>
  <conditionalFormatting sqref="B166 E166:J166">
    <cfRule type="expression" dxfId="1606" priority="1342" stopIfTrue="1">
      <formula>$G166="Sonntag"</formula>
    </cfRule>
    <cfRule type="expression" dxfId="1605" priority="1343" stopIfTrue="1">
      <formula>$G166="Samstag"</formula>
    </cfRule>
  </conditionalFormatting>
  <conditionalFormatting sqref="F166:G166">
    <cfRule type="expression" dxfId="1604" priority="1341">
      <formula>#REF!="Sa"</formula>
    </cfRule>
  </conditionalFormatting>
  <conditionalFormatting sqref="G166">
    <cfRule type="expression" dxfId="1603" priority="1339">
      <formula>$G166="Sonntag"</formula>
    </cfRule>
    <cfRule type="expression" dxfId="1602" priority="1340">
      <formula>$G166="Samstag"</formula>
    </cfRule>
  </conditionalFormatting>
  <conditionalFormatting sqref="B172 E172:J172">
    <cfRule type="expression" dxfId="1601" priority="1337" stopIfTrue="1">
      <formula>$G172="Sonntag"</formula>
    </cfRule>
    <cfRule type="expression" dxfId="1600" priority="1338" stopIfTrue="1">
      <formula>$G172="Samstag"</formula>
    </cfRule>
  </conditionalFormatting>
  <conditionalFormatting sqref="F172:G172">
    <cfRule type="expression" dxfId="1599" priority="1336">
      <formula>#REF!="Sa"</formula>
    </cfRule>
  </conditionalFormatting>
  <conditionalFormatting sqref="G172">
    <cfRule type="expression" dxfId="1598" priority="1334">
      <formula>$G172="Sonntag"</formula>
    </cfRule>
    <cfRule type="expression" dxfId="1597" priority="1335">
      <formula>$G172="Samstag"</formula>
    </cfRule>
  </conditionalFormatting>
  <conditionalFormatting sqref="B178 E178:J178">
    <cfRule type="expression" dxfId="1596" priority="1332" stopIfTrue="1">
      <formula>$G178="Sonntag"</formula>
    </cfRule>
    <cfRule type="expression" dxfId="1595" priority="1333" stopIfTrue="1">
      <formula>$G178="Samstag"</formula>
    </cfRule>
  </conditionalFormatting>
  <conditionalFormatting sqref="F178:G178">
    <cfRule type="expression" dxfId="1594" priority="1331">
      <formula>#REF!="Sa"</formula>
    </cfRule>
  </conditionalFormatting>
  <conditionalFormatting sqref="G178">
    <cfRule type="expression" dxfId="1593" priority="1329">
      <formula>$G178="Sonntag"</formula>
    </cfRule>
    <cfRule type="expression" dxfId="1592" priority="1330">
      <formula>$G178="Samstag"</formula>
    </cfRule>
  </conditionalFormatting>
  <conditionalFormatting sqref="B184 E184:J184">
    <cfRule type="expression" dxfId="1591" priority="1327" stopIfTrue="1">
      <formula>$G184="Sonntag"</formula>
    </cfRule>
    <cfRule type="expression" dxfId="1590" priority="1328" stopIfTrue="1">
      <formula>$G184="Samstag"</formula>
    </cfRule>
  </conditionalFormatting>
  <conditionalFormatting sqref="F184:G184">
    <cfRule type="expression" dxfId="1589" priority="1326">
      <formula>#REF!="Sa"</formula>
    </cfRule>
  </conditionalFormatting>
  <conditionalFormatting sqref="G184">
    <cfRule type="expression" dxfId="1588" priority="1324">
      <formula>$G184="Sonntag"</formula>
    </cfRule>
    <cfRule type="expression" dxfId="1587" priority="1325">
      <formula>$G184="Samstag"</formula>
    </cfRule>
  </conditionalFormatting>
  <conditionalFormatting sqref="E41:J45 B41:B45">
    <cfRule type="expression" dxfId="1586" priority="1296" stopIfTrue="1">
      <formula>$G41="Sonntag"</formula>
    </cfRule>
    <cfRule type="expression" dxfId="1585" priority="1297" stopIfTrue="1">
      <formula>$G41="Samstag"</formula>
    </cfRule>
  </conditionalFormatting>
  <conditionalFormatting sqref="F41:G45">
    <cfRule type="expression" dxfId="1584" priority="1295">
      <formula>#REF!="Sa"</formula>
    </cfRule>
  </conditionalFormatting>
  <conditionalFormatting sqref="G41:G45">
    <cfRule type="expression" dxfId="1583" priority="1293">
      <formula>$G41="Sonntag"</formula>
    </cfRule>
    <cfRule type="expression" dxfId="1582" priority="1294">
      <formula>$G41="Samstag"</formula>
    </cfRule>
  </conditionalFormatting>
  <conditionalFormatting sqref="F65:G69">
    <cfRule type="expression" dxfId="1581" priority="1292">
      <formula>#REF!="Sa"</formula>
    </cfRule>
  </conditionalFormatting>
  <conditionalFormatting sqref="G65:G69">
    <cfRule type="expression" dxfId="1580" priority="1290">
      <formula>$G65="Sonntag"</formula>
    </cfRule>
    <cfRule type="expression" dxfId="1579" priority="1291">
      <formula>$G65="Samstag"</formula>
    </cfRule>
  </conditionalFormatting>
  <conditionalFormatting sqref="F71:G75">
    <cfRule type="expression" dxfId="1578" priority="1289">
      <formula>#REF!="Sa"</formula>
    </cfRule>
  </conditionalFormatting>
  <conditionalFormatting sqref="G71:G75">
    <cfRule type="expression" dxfId="1577" priority="1287">
      <formula>$G71="Sonntag"</formula>
    </cfRule>
    <cfRule type="expression" dxfId="1576" priority="1288">
      <formula>$G71="Samstag"</formula>
    </cfRule>
  </conditionalFormatting>
  <conditionalFormatting sqref="F77:G81">
    <cfRule type="expression" dxfId="1575" priority="1286">
      <formula>#REF!="Sa"</formula>
    </cfRule>
  </conditionalFormatting>
  <conditionalFormatting sqref="G77:G81">
    <cfRule type="expression" dxfId="1574" priority="1284">
      <formula>$G77="Sonntag"</formula>
    </cfRule>
    <cfRule type="expression" dxfId="1573" priority="1285">
      <formula>$G77="Samstag"</formula>
    </cfRule>
  </conditionalFormatting>
  <conditionalFormatting sqref="B83:B87 E83:J87">
    <cfRule type="expression" dxfId="1572" priority="1282" stopIfTrue="1">
      <formula>$G83="Sonntag"</formula>
    </cfRule>
    <cfRule type="expression" dxfId="1571" priority="1283" stopIfTrue="1">
      <formula>$G83="Samstag"</formula>
    </cfRule>
  </conditionalFormatting>
  <conditionalFormatting sqref="F83:G87">
    <cfRule type="expression" dxfId="1570" priority="1281">
      <formula>#REF!="Sa"</formula>
    </cfRule>
  </conditionalFormatting>
  <conditionalFormatting sqref="G83:G87">
    <cfRule type="expression" dxfId="1569" priority="1279">
      <formula>$G83="Sonntag"</formula>
    </cfRule>
    <cfRule type="expression" dxfId="1568" priority="1280">
      <formula>$G83="Samstag"</formula>
    </cfRule>
  </conditionalFormatting>
  <conditionalFormatting sqref="E89:J93">
    <cfRule type="expression" dxfId="1567" priority="1277" stopIfTrue="1">
      <formula>$G89="Sonntag"</formula>
    </cfRule>
    <cfRule type="expression" dxfId="1566" priority="1278" stopIfTrue="1">
      <formula>$G89="Samstag"</formula>
    </cfRule>
  </conditionalFormatting>
  <conditionalFormatting sqref="F89:G93">
    <cfRule type="expression" dxfId="1565" priority="1276">
      <formula>#REF!="Sa"</formula>
    </cfRule>
  </conditionalFormatting>
  <conditionalFormatting sqref="G89:G93">
    <cfRule type="expression" dxfId="1564" priority="1274">
      <formula>$G89="Sonntag"</formula>
    </cfRule>
    <cfRule type="expression" dxfId="1563" priority="1275">
      <formula>$G89="Samstag"</formula>
    </cfRule>
  </conditionalFormatting>
  <conditionalFormatting sqref="B95:B97 E95:J97">
    <cfRule type="expression" dxfId="1562" priority="1270" stopIfTrue="1">
      <formula>$G95="Sonntag"</formula>
    </cfRule>
    <cfRule type="expression" dxfId="1561" priority="1271" stopIfTrue="1">
      <formula>$G95="Samstag"</formula>
    </cfRule>
  </conditionalFormatting>
  <conditionalFormatting sqref="F95:G97">
    <cfRule type="expression" dxfId="1560" priority="1269">
      <formula>#REF!="Sa"</formula>
    </cfRule>
  </conditionalFormatting>
  <conditionalFormatting sqref="G95:G97">
    <cfRule type="expression" dxfId="1559" priority="1267">
      <formula>$G95="Sonntag"</formula>
    </cfRule>
    <cfRule type="expression" dxfId="1558" priority="1268">
      <formula>$G95="Samstag"</formula>
    </cfRule>
  </conditionalFormatting>
  <conditionalFormatting sqref="F98:G99">
    <cfRule type="expression" dxfId="1557" priority="1266">
      <formula>#REF!="Sa"</formula>
    </cfRule>
  </conditionalFormatting>
  <conditionalFormatting sqref="G98:G99">
    <cfRule type="expression" dxfId="1556" priority="1264">
      <formula>$G98="Sonntag"</formula>
    </cfRule>
    <cfRule type="expression" dxfId="1555" priority="1265">
      <formula>$G98="Samstag"</formula>
    </cfRule>
  </conditionalFormatting>
  <conditionalFormatting sqref="G98:G99">
    <cfRule type="expression" dxfId="1554" priority="1262">
      <formula>$H98="Sonntag"</formula>
    </cfRule>
    <cfRule type="expression" dxfId="1553" priority="1263">
      <formula>$H98="Samstag"</formula>
    </cfRule>
  </conditionalFormatting>
  <conditionalFormatting sqref="F101:G105">
    <cfRule type="expression" dxfId="1552" priority="1261">
      <formula>#REF!="Sa"</formula>
    </cfRule>
  </conditionalFormatting>
  <conditionalFormatting sqref="G101:G105">
    <cfRule type="expression" dxfId="1551" priority="1259">
      <formula>$G101="Sonntag"</formula>
    </cfRule>
    <cfRule type="expression" dxfId="1550" priority="1260">
      <formula>$G101="Samstag"</formula>
    </cfRule>
  </conditionalFormatting>
  <conditionalFormatting sqref="G101:G105">
    <cfRule type="expression" dxfId="1549" priority="1257">
      <formula>$H101="Sonntag"</formula>
    </cfRule>
    <cfRule type="expression" dxfId="1548" priority="1258">
      <formula>$H101="Samstag"</formula>
    </cfRule>
  </conditionalFormatting>
  <conditionalFormatting sqref="F107:G111">
    <cfRule type="expression" dxfId="1547" priority="1256">
      <formula>#REF!="Sa"</formula>
    </cfRule>
  </conditionalFormatting>
  <conditionalFormatting sqref="G107:G111">
    <cfRule type="expression" dxfId="1546" priority="1254">
      <formula>$G107="Sonntag"</formula>
    </cfRule>
    <cfRule type="expression" dxfId="1545" priority="1255">
      <formula>$G107="Samstag"</formula>
    </cfRule>
  </conditionalFormatting>
  <conditionalFormatting sqref="G107:G111">
    <cfRule type="expression" dxfId="1544" priority="1252">
      <formula>$H107="Sonntag"</formula>
    </cfRule>
    <cfRule type="expression" dxfId="1543" priority="1253">
      <formula>$H107="Samstag"</formula>
    </cfRule>
  </conditionalFormatting>
  <conditionalFormatting sqref="F113:G117">
    <cfRule type="expression" dxfId="1542" priority="1251">
      <formula>#REF!="Sa"</formula>
    </cfRule>
  </conditionalFormatting>
  <conditionalFormatting sqref="G113:G117">
    <cfRule type="expression" dxfId="1541" priority="1249">
      <formula>$G113="Sonntag"</formula>
    </cfRule>
    <cfRule type="expression" dxfId="1540" priority="1250">
      <formula>$G113="Samstag"</formula>
    </cfRule>
  </conditionalFormatting>
  <conditionalFormatting sqref="G113:G117">
    <cfRule type="expression" dxfId="1539" priority="1247">
      <formula>$H113="Sonntag"</formula>
    </cfRule>
    <cfRule type="expression" dxfId="1538" priority="1248">
      <formula>$H113="Samstag"</formula>
    </cfRule>
  </conditionalFormatting>
  <conditionalFormatting sqref="F119:G123">
    <cfRule type="expression" dxfId="1537" priority="1246">
      <formula>#REF!="Sa"</formula>
    </cfRule>
  </conditionalFormatting>
  <conditionalFormatting sqref="G119:G123">
    <cfRule type="expression" dxfId="1536" priority="1244">
      <formula>$G119="Sonntag"</formula>
    </cfRule>
    <cfRule type="expression" dxfId="1535" priority="1245">
      <formula>$G119="Samstag"</formula>
    </cfRule>
  </conditionalFormatting>
  <conditionalFormatting sqref="G119:G123">
    <cfRule type="expression" dxfId="1534" priority="1242">
      <formula>$H119="Sonntag"</formula>
    </cfRule>
    <cfRule type="expression" dxfId="1533" priority="1243">
      <formula>$H119="Samstag"</formula>
    </cfRule>
  </conditionalFormatting>
  <conditionalFormatting sqref="F125:G129">
    <cfRule type="expression" dxfId="1532" priority="1241">
      <formula>#REF!="Sa"</formula>
    </cfRule>
  </conditionalFormatting>
  <conditionalFormatting sqref="G125:G129">
    <cfRule type="expression" dxfId="1531" priority="1239">
      <formula>$G125="Sonntag"</formula>
    </cfRule>
    <cfRule type="expression" dxfId="1530" priority="1240">
      <formula>$G125="Samstag"</formula>
    </cfRule>
  </conditionalFormatting>
  <conditionalFormatting sqref="G125:G129">
    <cfRule type="expression" dxfId="1529" priority="1237">
      <formula>$H125="Sonntag"</formula>
    </cfRule>
    <cfRule type="expression" dxfId="1528" priority="1238">
      <formula>$H125="Samstag"</formula>
    </cfRule>
  </conditionalFormatting>
  <conditionalFormatting sqref="F131:G135">
    <cfRule type="expression" dxfId="1527" priority="1236">
      <formula>#REF!="Sa"</formula>
    </cfRule>
  </conditionalFormatting>
  <conditionalFormatting sqref="G131:G135">
    <cfRule type="expression" dxfId="1526" priority="1234">
      <formula>$G131="Sonntag"</formula>
    </cfRule>
    <cfRule type="expression" dxfId="1525" priority="1235">
      <formula>$G131="Samstag"</formula>
    </cfRule>
  </conditionalFormatting>
  <conditionalFormatting sqref="G131:G135">
    <cfRule type="expression" dxfId="1524" priority="1232">
      <formula>$H131="Sonntag"</formula>
    </cfRule>
    <cfRule type="expression" dxfId="1523" priority="1233">
      <formula>$H131="Samstag"</formula>
    </cfRule>
  </conditionalFormatting>
  <conditionalFormatting sqref="F137:G141">
    <cfRule type="expression" dxfId="1522" priority="1231">
      <formula>#REF!="Sa"</formula>
    </cfRule>
  </conditionalFormatting>
  <conditionalFormatting sqref="G137:G141">
    <cfRule type="expression" dxfId="1521" priority="1229">
      <formula>$G137="Sonntag"</formula>
    </cfRule>
    <cfRule type="expression" dxfId="1520" priority="1230">
      <formula>$G137="Samstag"</formula>
    </cfRule>
  </conditionalFormatting>
  <conditionalFormatting sqref="G137:G141">
    <cfRule type="expression" dxfId="1519" priority="1227">
      <formula>$H137="Sonntag"</formula>
    </cfRule>
    <cfRule type="expression" dxfId="1518" priority="1228">
      <formula>$H137="Samstag"</formula>
    </cfRule>
  </conditionalFormatting>
  <conditionalFormatting sqref="F143:G147">
    <cfRule type="expression" dxfId="1517" priority="1226">
      <formula>#REF!="Sa"</formula>
    </cfRule>
  </conditionalFormatting>
  <conditionalFormatting sqref="G143:G147">
    <cfRule type="expression" dxfId="1516" priority="1224">
      <formula>$G143="Sonntag"</formula>
    </cfRule>
    <cfRule type="expression" dxfId="1515" priority="1225">
      <formula>$G143="Samstag"</formula>
    </cfRule>
  </conditionalFormatting>
  <conditionalFormatting sqref="G143:G147">
    <cfRule type="expression" dxfId="1514" priority="1222">
      <formula>$H143="Sonntag"</formula>
    </cfRule>
    <cfRule type="expression" dxfId="1513" priority="1223">
      <formula>$H143="Samstag"</formula>
    </cfRule>
  </conditionalFormatting>
  <conditionalFormatting sqref="F149:G153">
    <cfRule type="expression" dxfId="1512" priority="1221">
      <formula>#REF!="Sa"</formula>
    </cfRule>
  </conditionalFormatting>
  <conditionalFormatting sqref="G149:G153">
    <cfRule type="expression" dxfId="1511" priority="1219">
      <formula>$G149="Sonntag"</formula>
    </cfRule>
    <cfRule type="expression" dxfId="1510" priority="1220">
      <formula>$G149="Samstag"</formula>
    </cfRule>
  </conditionalFormatting>
  <conditionalFormatting sqref="G149:G153">
    <cfRule type="expression" dxfId="1509" priority="1217">
      <formula>$H149="Sonntag"</formula>
    </cfRule>
    <cfRule type="expression" dxfId="1508" priority="1218">
      <formula>$H149="Samstag"</formula>
    </cfRule>
  </conditionalFormatting>
  <conditionalFormatting sqref="F155:G159">
    <cfRule type="expression" dxfId="1507" priority="1216">
      <formula>#REF!="Sa"</formula>
    </cfRule>
  </conditionalFormatting>
  <conditionalFormatting sqref="G155:G159">
    <cfRule type="expression" dxfId="1506" priority="1214">
      <formula>$G155="Sonntag"</formula>
    </cfRule>
    <cfRule type="expression" dxfId="1505" priority="1215">
      <formula>$G155="Samstag"</formula>
    </cfRule>
  </conditionalFormatting>
  <conditionalFormatting sqref="G155:G159">
    <cfRule type="expression" dxfId="1504" priority="1212">
      <formula>$H155="Sonntag"</formula>
    </cfRule>
    <cfRule type="expression" dxfId="1503" priority="1213">
      <formula>$H155="Samstag"</formula>
    </cfRule>
  </conditionalFormatting>
  <conditionalFormatting sqref="F161:G165">
    <cfRule type="expression" dxfId="1502" priority="1211">
      <formula>#REF!="Sa"</formula>
    </cfRule>
  </conditionalFormatting>
  <conditionalFormatting sqref="G161:G165">
    <cfRule type="expression" dxfId="1501" priority="1209">
      <formula>$G161="Sonntag"</formula>
    </cfRule>
    <cfRule type="expression" dxfId="1500" priority="1210">
      <formula>$G161="Samstag"</formula>
    </cfRule>
  </conditionalFormatting>
  <conditionalFormatting sqref="G161:G165">
    <cfRule type="expression" dxfId="1499" priority="1207">
      <formula>$H161="Sonntag"</formula>
    </cfRule>
    <cfRule type="expression" dxfId="1498" priority="1208">
      <formula>$H161="Samstag"</formula>
    </cfRule>
  </conditionalFormatting>
  <conditionalFormatting sqref="F167:G171">
    <cfRule type="expression" dxfId="1497" priority="1206">
      <formula>#REF!="Sa"</formula>
    </cfRule>
  </conditionalFormatting>
  <conditionalFormatting sqref="G167:G171">
    <cfRule type="expression" dxfId="1496" priority="1204">
      <formula>$G167="Sonntag"</formula>
    </cfRule>
    <cfRule type="expression" dxfId="1495" priority="1205">
      <formula>$G167="Samstag"</formula>
    </cfRule>
  </conditionalFormatting>
  <conditionalFormatting sqref="G167:G171">
    <cfRule type="expression" dxfId="1494" priority="1202">
      <formula>$H167="Sonntag"</formula>
    </cfRule>
    <cfRule type="expression" dxfId="1493" priority="1203">
      <formula>$H167="Samstag"</formula>
    </cfRule>
  </conditionalFormatting>
  <conditionalFormatting sqref="F173:G177">
    <cfRule type="expression" dxfId="1492" priority="1201">
      <formula>#REF!="Sa"</formula>
    </cfRule>
  </conditionalFormatting>
  <conditionalFormatting sqref="G173:G177">
    <cfRule type="expression" dxfId="1491" priority="1199">
      <formula>$G173="Sonntag"</formula>
    </cfRule>
    <cfRule type="expression" dxfId="1490" priority="1200">
      <formula>$G173="Samstag"</formula>
    </cfRule>
  </conditionalFormatting>
  <conditionalFormatting sqref="G173:G177">
    <cfRule type="expression" dxfId="1489" priority="1197">
      <formula>$H173="Sonntag"</formula>
    </cfRule>
    <cfRule type="expression" dxfId="1488" priority="1198">
      <formula>$H173="Samstag"</formula>
    </cfRule>
  </conditionalFormatting>
  <conditionalFormatting sqref="F179:G183">
    <cfRule type="expression" dxfId="1487" priority="1196">
      <formula>#REF!="Sa"</formula>
    </cfRule>
  </conditionalFormatting>
  <conditionalFormatting sqref="G179:G183">
    <cfRule type="expression" dxfId="1486" priority="1194">
      <formula>$G179="Sonntag"</formula>
    </cfRule>
    <cfRule type="expression" dxfId="1485" priority="1195">
      <formula>$G179="Samstag"</formula>
    </cfRule>
  </conditionalFormatting>
  <conditionalFormatting sqref="G179:G183">
    <cfRule type="expression" dxfId="1484" priority="1192">
      <formula>$H179="Sonntag"</formula>
    </cfRule>
    <cfRule type="expression" dxfId="1483" priority="1193">
      <formula>$H179="Samstag"</formula>
    </cfRule>
  </conditionalFormatting>
  <conditionalFormatting sqref="F185:G189">
    <cfRule type="expression" dxfId="1482" priority="1191">
      <formula>#REF!="Sa"</formula>
    </cfRule>
  </conditionalFormatting>
  <conditionalFormatting sqref="G185:G189">
    <cfRule type="expression" dxfId="1481" priority="1189">
      <formula>$G185="Sonntag"</formula>
    </cfRule>
    <cfRule type="expression" dxfId="1480" priority="1190">
      <formula>$G185="Samstag"</formula>
    </cfRule>
  </conditionalFormatting>
  <conditionalFormatting sqref="G185:G189">
    <cfRule type="expression" dxfId="1479" priority="1187">
      <formula>$H185="Sonntag"</formula>
    </cfRule>
    <cfRule type="expression" dxfId="1478" priority="1188">
      <formula>$H185="Samstag"</formula>
    </cfRule>
  </conditionalFormatting>
  <conditionalFormatting sqref="G179:G183">
    <cfRule type="expression" dxfId="1477" priority="1007">
      <formula>#REF!="Sa"</formula>
    </cfRule>
  </conditionalFormatting>
  <conditionalFormatting sqref="G179:G183">
    <cfRule type="expression" dxfId="1476" priority="1005">
      <formula>$G179="Sonntag"</formula>
    </cfRule>
    <cfRule type="expression" dxfId="1475" priority="1006">
      <formula>$G179="Samstag"</formula>
    </cfRule>
  </conditionalFormatting>
  <conditionalFormatting sqref="G179:G183">
    <cfRule type="expression" dxfId="1474" priority="1003">
      <formula>$H179="Sonntag"</formula>
    </cfRule>
    <cfRule type="expression" dxfId="1473" priority="1004">
      <formula>$H179="Samstag"</formula>
    </cfRule>
  </conditionalFormatting>
  <conditionalFormatting sqref="G185:G189">
    <cfRule type="expression" dxfId="1472" priority="1002">
      <formula>#REF!="Sa"</formula>
    </cfRule>
  </conditionalFormatting>
  <conditionalFormatting sqref="G185:G189">
    <cfRule type="expression" dxfId="1471" priority="1000">
      <formula>$G185="Sonntag"</formula>
    </cfRule>
    <cfRule type="expression" dxfId="1470" priority="1001">
      <formula>$G185="Samstag"</formula>
    </cfRule>
  </conditionalFormatting>
  <conditionalFormatting sqref="G185:G189">
    <cfRule type="expression" dxfId="1469" priority="998">
      <formula>$H185="Sonntag"</formula>
    </cfRule>
    <cfRule type="expression" dxfId="1468" priority="999">
      <formula>$H185="Samstag"</formula>
    </cfRule>
  </conditionalFormatting>
  <conditionalFormatting sqref="C5:C15 C17:C20 C23:C27">
    <cfRule type="expression" dxfId="1467" priority="288" stopIfTrue="1">
      <formula>$G5="Sonntag"</formula>
    </cfRule>
    <cfRule type="expression" dxfId="1466" priority="289" stopIfTrue="1">
      <formula>$G5="Samstag"</formula>
    </cfRule>
  </conditionalFormatting>
  <conditionalFormatting sqref="C16">
    <cfRule type="expression" dxfId="1465" priority="286" stopIfTrue="1">
      <formula>$G16="Sonntag"</formula>
    </cfRule>
    <cfRule type="expression" dxfId="1464" priority="287" stopIfTrue="1">
      <formula>$G16="Samstag"</formula>
    </cfRule>
  </conditionalFormatting>
  <conditionalFormatting sqref="C22">
    <cfRule type="expression" dxfId="1463" priority="284" stopIfTrue="1">
      <formula>$G22="Sonntag"</formula>
    </cfRule>
    <cfRule type="expression" dxfId="1462" priority="285" stopIfTrue="1">
      <formula>$G22="Samstag"</formula>
    </cfRule>
  </conditionalFormatting>
  <conditionalFormatting sqref="C28">
    <cfRule type="expression" dxfId="1461" priority="282" stopIfTrue="1">
      <formula>$G28="Sonntag"</formula>
    </cfRule>
    <cfRule type="expression" dxfId="1460" priority="283" stopIfTrue="1">
      <formula>$G28="Samstag"</formula>
    </cfRule>
  </conditionalFormatting>
  <conditionalFormatting sqref="C52">
    <cfRule type="expression" dxfId="1459" priority="280" stopIfTrue="1">
      <formula>$G52="Sonntag"</formula>
    </cfRule>
    <cfRule type="expression" dxfId="1458" priority="281" stopIfTrue="1">
      <formula>$G52="Samstag"</formula>
    </cfRule>
  </conditionalFormatting>
  <conditionalFormatting sqref="C76">
    <cfRule type="expression" dxfId="1457" priority="278" stopIfTrue="1">
      <formula>$G76="Sonntag"</formula>
    </cfRule>
    <cfRule type="expression" dxfId="1456" priority="279" stopIfTrue="1">
      <formula>$G76="Samstag"</formula>
    </cfRule>
  </conditionalFormatting>
  <conditionalFormatting sqref="C100">
    <cfRule type="expression" dxfId="1455" priority="276" stopIfTrue="1">
      <formula>$G100="Sonntag"</formula>
    </cfRule>
    <cfRule type="expression" dxfId="1454" priority="277" stopIfTrue="1">
      <formula>$G100="Samstag"</formula>
    </cfRule>
  </conditionalFormatting>
  <conditionalFormatting sqref="C124">
    <cfRule type="expression" dxfId="1453" priority="274" stopIfTrue="1">
      <formula>$G124="Sonntag"</formula>
    </cfRule>
    <cfRule type="expression" dxfId="1452" priority="275" stopIfTrue="1">
      <formula>$G124="Samstag"</formula>
    </cfRule>
  </conditionalFormatting>
  <conditionalFormatting sqref="C148">
    <cfRule type="expression" dxfId="1451" priority="272" stopIfTrue="1">
      <formula>$G148="Sonntag"</formula>
    </cfRule>
    <cfRule type="expression" dxfId="1450" priority="273" stopIfTrue="1">
      <formula>$G148="Samstag"</formula>
    </cfRule>
  </conditionalFormatting>
  <conditionalFormatting sqref="C29:C38 C41:C45 C47:C51">
    <cfRule type="expression" dxfId="1449" priority="270" stopIfTrue="1">
      <formula>$G29="Sonntag"</formula>
    </cfRule>
    <cfRule type="expression" dxfId="1448" priority="271" stopIfTrue="1">
      <formula>$G29="Samstag"</formula>
    </cfRule>
  </conditionalFormatting>
  <conditionalFormatting sqref="C40">
    <cfRule type="expression" dxfId="1447" priority="268" stopIfTrue="1">
      <formula>$G40="Sonntag"</formula>
    </cfRule>
    <cfRule type="expression" dxfId="1446" priority="269" stopIfTrue="1">
      <formula>$G40="Samstag"</formula>
    </cfRule>
  </conditionalFormatting>
  <conditionalFormatting sqref="C46">
    <cfRule type="expression" dxfId="1445" priority="266" stopIfTrue="1">
      <formula>$G46="Sonntag"</formula>
    </cfRule>
    <cfRule type="expression" dxfId="1444" priority="267" stopIfTrue="1">
      <formula>$G46="Samstag"</formula>
    </cfRule>
  </conditionalFormatting>
  <conditionalFormatting sqref="C53:C63 C65:C69 C71:C75">
    <cfRule type="expression" dxfId="1443" priority="264" stopIfTrue="1">
      <formula>$G53="Sonntag"</formula>
    </cfRule>
    <cfRule type="expression" dxfId="1442" priority="265" stopIfTrue="1">
      <formula>$G53="Samstag"</formula>
    </cfRule>
  </conditionalFormatting>
  <conditionalFormatting sqref="C64">
    <cfRule type="expression" dxfId="1441" priority="262" stopIfTrue="1">
      <formula>$G64="Sonntag"</formula>
    </cfRule>
    <cfRule type="expression" dxfId="1440" priority="263" stopIfTrue="1">
      <formula>$G64="Samstag"</formula>
    </cfRule>
  </conditionalFormatting>
  <conditionalFormatting sqref="C70">
    <cfRule type="expression" dxfId="1439" priority="260" stopIfTrue="1">
      <formula>$G70="Sonntag"</formula>
    </cfRule>
    <cfRule type="expression" dxfId="1438" priority="261" stopIfTrue="1">
      <formula>$G70="Samstag"</formula>
    </cfRule>
  </conditionalFormatting>
  <conditionalFormatting sqref="C77:C87 C89:C93 C95:C99">
    <cfRule type="expression" dxfId="1437" priority="258" stopIfTrue="1">
      <formula>$G77="Sonntag"</formula>
    </cfRule>
    <cfRule type="expression" dxfId="1436" priority="259" stopIfTrue="1">
      <formula>$G77="Samstag"</formula>
    </cfRule>
  </conditionalFormatting>
  <conditionalFormatting sqref="C88">
    <cfRule type="expression" dxfId="1435" priority="256" stopIfTrue="1">
      <formula>$G88="Sonntag"</formula>
    </cfRule>
    <cfRule type="expression" dxfId="1434" priority="257" stopIfTrue="1">
      <formula>$G88="Samstag"</formula>
    </cfRule>
  </conditionalFormatting>
  <conditionalFormatting sqref="C94">
    <cfRule type="expression" dxfId="1433" priority="254" stopIfTrue="1">
      <formula>$G94="Sonntag"</formula>
    </cfRule>
    <cfRule type="expression" dxfId="1432" priority="255" stopIfTrue="1">
      <formula>$G94="Samstag"</formula>
    </cfRule>
  </conditionalFormatting>
  <conditionalFormatting sqref="C101:C111 C113:C117 C119:C123">
    <cfRule type="expression" dxfId="1431" priority="252" stopIfTrue="1">
      <formula>$G101="Sonntag"</formula>
    </cfRule>
    <cfRule type="expression" dxfId="1430" priority="253" stopIfTrue="1">
      <formula>$G101="Samstag"</formula>
    </cfRule>
  </conditionalFormatting>
  <conditionalFormatting sqref="C112">
    <cfRule type="expression" dxfId="1429" priority="250" stopIfTrue="1">
      <formula>$G112="Sonntag"</formula>
    </cfRule>
    <cfRule type="expression" dxfId="1428" priority="251" stopIfTrue="1">
      <formula>$G112="Samstag"</formula>
    </cfRule>
  </conditionalFormatting>
  <conditionalFormatting sqref="C118">
    <cfRule type="expression" dxfId="1427" priority="248" stopIfTrue="1">
      <formula>$G118="Sonntag"</formula>
    </cfRule>
    <cfRule type="expression" dxfId="1426" priority="249" stopIfTrue="1">
      <formula>$G118="Samstag"</formula>
    </cfRule>
  </conditionalFormatting>
  <conditionalFormatting sqref="C137:C141 C143:C147 C125:C135">
    <cfRule type="expression" dxfId="1425" priority="246" stopIfTrue="1">
      <formula>$G125="Sonntag"</formula>
    </cfRule>
    <cfRule type="expression" dxfId="1424" priority="247" stopIfTrue="1">
      <formula>$G125="Samstag"</formula>
    </cfRule>
  </conditionalFormatting>
  <conditionalFormatting sqref="C136">
    <cfRule type="expression" dxfId="1423" priority="244" stopIfTrue="1">
      <formula>$G136="Sonntag"</formula>
    </cfRule>
    <cfRule type="expression" dxfId="1422" priority="245" stopIfTrue="1">
      <formula>$G136="Samstag"</formula>
    </cfRule>
  </conditionalFormatting>
  <conditionalFormatting sqref="C142">
    <cfRule type="expression" dxfId="1421" priority="242" stopIfTrue="1">
      <formula>$G142="Sonntag"</formula>
    </cfRule>
    <cfRule type="expression" dxfId="1420" priority="243" stopIfTrue="1">
      <formula>$G142="Samstag"</formula>
    </cfRule>
  </conditionalFormatting>
  <conditionalFormatting sqref="C149:C159">
    <cfRule type="expression" dxfId="1419" priority="240" stopIfTrue="1">
      <formula>$G149="Sonntag"</formula>
    </cfRule>
    <cfRule type="expression" dxfId="1418" priority="241" stopIfTrue="1">
      <formula>$G149="Samstag"</formula>
    </cfRule>
  </conditionalFormatting>
  <conditionalFormatting sqref="C160">
    <cfRule type="expression" dxfId="1417" priority="238" stopIfTrue="1">
      <formula>$G160="Sonntag"</formula>
    </cfRule>
    <cfRule type="expression" dxfId="1416" priority="239" stopIfTrue="1">
      <formula>$G160="Samstag"</formula>
    </cfRule>
  </conditionalFormatting>
  <conditionalFormatting sqref="C161:C166">
    <cfRule type="expression" dxfId="1415" priority="236" stopIfTrue="1">
      <formula>$G161="Sonntag"</formula>
    </cfRule>
    <cfRule type="expression" dxfId="1414" priority="237" stopIfTrue="1">
      <formula>$G161="Samstag"</formula>
    </cfRule>
  </conditionalFormatting>
  <conditionalFormatting sqref="C167:C177 C185:C189 C179:C183">
    <cfRule type="expression" dxfId="1413" priority="234" stopIfTrue="1">
      <formula>$G167="Sonntag"</formula>
    </cfRule>
    <cfRule type="expression" dxfId="1412" priority="235" stopIfTrue="1">
      <formula>$G167="Samstag"</formula>
    </cfRule>
  </conditionalFormatting>
  <conditionalFormatting sqref="C178">
    <cfRule type="expression" dxfId="1411" priority="232" stopIfTrue="1">
      <formula>$G178="Sonntag"</formula>
    </cfRule>
    <cfRule type="expression" dxfId="1410" priority="233" stopIfTrue="1">
      <formula>$G178="Samstag"</formula>
    </cfRule>
  </conditionalFormatting>
  <conditionalFormatting sqref="C184">
    <cfRule type="expression" dxfId="1409" priority="230" stopIfTrue="1">
      <formula>$G184="Sonntag"</formula>
    </cfRule>
    <cfRule type="expression" dxfId="1408" priority="231" stopIfTrue="1">
      <formula>$G184="Samstag"</formula>
    </cfRule>
  </conditionalFormatting>
  <conditionalFormatting sqref="K190">
    <cfRule type="expression" dxfId="1407" priority="228" stopIfTrue="1">
      <formula>$G190="Sonntag"</formula>
    </cfRule>
    <cfRule type="expression" dxfId="1406" priority="229" stopIfTrue="1">
      <formula>$G190="Samstag"</formula>
    </cfRule>
  </conditionalFormatting>
  <conditionalFormatting sqref="A190:B190 E190:J190">
    <cfRule type="expression" dxfId="1405" priority="226" stopIfTrue="1">
      <formula>$G190="Sonntag"</formula>
    </cfRule>
    <cfRule type="expression" dxfId="1404" priority="227" stopIfTrue="1">
      <formula>$G190="Samstag"</formula>
    </cfRule>
  </conditionalFormatting>
  <conditionalFormatting sqref="F190:G190">
    <cfRule type="expression" dxfId="1403" priority="225">
      <formula>#REF!="Sa"</formula>
    </cfRule>
  </conditionalFormatting>
  <conditionalFormatting sqref="G190">
    <cfRule type="expression" dxfId="1402" priority="223">
      <formula>$G190="Sonntag"</formula>
    </cfRule>
    <cfRule type="expression" dxfId="1401" priority="224">
      <formula>$G190="Samstag"</formula>
    </cfRule>
  </conditionalFormatting>
  <conditionalFormatting sqref="C190:D190">
    <cfRule type="expression" dxfId="1400" priority="212" stopIfTrue="1">
      <formula>$G190="Sonntag"</formula>
    </cfRule>
    <cfRule type="expression" dxfId="1399" priority="213" stopIfTrue="1">
      <formula>$G190="Samstag"</formula>
    </cfRule>
  </conditionalFormatting>
  <conditionalFormatting sqref="L11:L15 L17:L20 L5:L9">
    <cfRule type="expression" dxfId="1398" priority="210" stopIfTrue="1">
      <formula>$G5="Sonntag"</formula>
    </cfRule>
    <cfRule type="expression" dxfId="1397" priority="211" stopIfTrue="1">
      <formula>$G5="Samstag"</formula>
    </cfRule>
  </conditionalFormatting>
  <conditionalFormatting sqref="L10 L16 L22">
    <cfRule type="expression" dxfId="1396" priority="208" stopIfTrue="1">
      <formula>$G10="Sonntag"</formula>
    </cfRule>
    <cfRule type="expression" dxfId="1395" priority="209" stopIfTrue="1">
      <formula>$G10="Samstag"</formula>
    </cfRule>
  </conditionalFormatting>
  <conditionalFormatting sqref="L10 L16 L22">
    <cfRule type="expression" dxfId="1394" priority="206" stopIfTrue="1">
      <formula>$G10="Sonntag"</formula>
    </cfRule>
    <cfRule type="expression" dxfId="1393" priority="207" stopIfTrue="1">
      <formula>$G10="Samstag"</formula>
    </cfRule>
  </conditionalFormatting>
  <conditionalFormatting sqref="L10 L16 L22">
    <cfRule type="cellIs" dxfId="1392" priority="205" stopIfTrue="1" operator="greaterThan">
      <formula>10</formula>
    </cfRule>
  </conditionalFormatting>
  <conditionalFormatting sqref="L28 L34 L40 L46 L52 L58 L64 L70 L76 L82 L88 L94 L100 L106 L112 L118 L124 L130 L136 L142 L148 L154 L160 L166 L172 L178 L184">
    <cfRule type="cellIs" dxfId="1391" priority="198" stopIfTrue="1" operator="greaterThan">
      <formula>10</formula>
    </cfRule>
  </conditionalFormatting>
  <conditionalFormatting sqref="L190">
    <cfRule type="cellIs" dxfId="1390" priority="193" stopIfTrue="1" operator="greaterThan">
      <formula>10</formula>
    </cfRule>
  </conditionalFormatting>
  <conditionalFormatting sqref="L191">
    <cfRule type="cellIs" dxfId="1389" priority="87" operator="equal">
      <formula>0</formula>
    </cfRule>
    <cfRule type="cellIs" dxfId="1388" priority="88" operator="greaterThan">
      <formula>0</formula>
    </cfRule>
    <cfRule type="cellIs" dxfId="1387" priority="89" stopIfTrue="1" operator="greaterThan">
      <formula>0</formula>
    </cfRule>
  </conditionalFormatting>
  <dataValidations count="1">
    <dataValidation type="list" allowBlank="1" showInputMessage="1" showErrorMessage="1" sqref="D35:D39 D5:D9 D185:D189 D11:D15 D41:D45 D47:D51 D53:D57 D59:D63 D17:D21 D29:D33 D65:D69 D71:D75 D77:D81 D83:D87 D89:D93 D95:D99 D101:D105 D107:D111 D113:D117 D119:D123 D125:D129 D23:D27 D137:D141 D179:D183 D143:D147 D155:D159 D161:D165 D149:D153 D167:D171 D173:D177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56" zoomScale="70" zoomScaleNormal="100" zoomScalePageLayoutView="70" workbookViewId="0">
      <selection activeCell="D139" sqref="D139"/>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0" style="36" customWidth="1"/>
    <col min="7" max="7" width="11.7109375" style="5" customWidth="1"/>
    <col min="8" max="9" width="11.42578125" style="5" hidden="1" customWidth="1"/>
    <col min="10" max="10" width="8.42578125" style="5" customWidth="1"/>
    <col min="11" max="11" width="7.7109375" style="5" customWidth="1"/>
    <col min="12" max="12" width="11.28515625" style="5" customWidth="1"/>
    <col min="13" max="13" width="25.140625" style="5" hidden="1" customWidth="1"/>
    <col min="14" max="16384" width="11.42578125" style="5"/>
  </cols>
  <sheetData>
    <row r="1" spans="1:13" ht="15" customHeight="1" x14ac:dyDescent="0.25">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x14ac:dyDescent="0.25">
      <c r="A5" s="17">
        <v>0.3125</v>
      </c>
      <c r="B5" s="17">
        <v>0.54166666666666663</v>
      </c>
      <c r="C5" s="47" t="s">
        <v>349</v>
      </c>
      <c r="D5" s="47" t="s">
        <v>104</v>
      </c>
      <c r="E5" s="18"/>
      <c r="F5" s="24">
        <f>August!F189+1</f>
        <v>42979</v>
      </c>
      <c r="G5" s="19" t="str">
        <f>TEXT(F5,"TTTT")</f>
        <v>Freitag</v>
      </c>
      <c r="H5" s="20">
        <f>MONTH(F5)</f>
        <v>9</v>
      </c>
      <c r="I5" s="19" t="e">
        <f>VLOOKUP(H5,#REF!,2,FALSE)</f>
        <v>#REF!</v>
      </c>
      <c r="J5" s="21">
        <f>IF(B5-A5&gt;0,B5-A5,0)</f>
        <v>0.22916666666666663</v>
      </c>
      <c r="K5" s="22">
        <f t="shared" ref="K5:K68" si="0">IF(D5="PAUSE","",IF(D5="Urlaub","",IF(B5-A5&gt;0,(B5-A5)*24,0)))</f>
        <v>5.4999999999999991</v>
      </c>
      <c r="L5" s="53" t="str">
        <f>IF(K5&gt;6,K5,"")</f>
        <v/>
      </c>
      <c r="M5" s="25"/>
    </row>
    <row r="6" spans="1:13" x14ac:dyDescent="0.25">
      <c r="A6" s="17">
        <v>0.54166666666666663</v>
      </c>
      <c r="B6" s="17">
        <v>0.5625</v>
      </c>
      <c r="C6" s="47"/>
      <c r="D6" s="47" t="s">
        <v>52</v>
      </c>
      <c r="E6" s="18"/>
      <c r="F6" s="24">
        <f>F5</f>
        <v>42979</v>
      </c>
      <c r="G6" s="19" t="str">
        <f t="shared" ref="G6:G33" si="1">TEXT(F6,"TTTT")</f>
        <v>Freitag</v>
      </c>
      <c r="H6" s="20">
        <f>MONTH(F6)</f>
        <v>9</v>
      </c>
      <c r="I6" s="19" t="e">
        <f>VLOOKUP(H6,#REF!,2,FALSE)</f>
        <v>#REF!</v>
      </c>
      <c r="J6" s="21">
        <f>IF(B6-A6&gt;0,B6-A6,0)</f>
        <v>2.083333333333337E-2</v>
      </c>
      <c r="K6" s="22" t="str">
        <f t="shared" si="0"/>
        <v/>
      </c>
      <c r="L6" s="53" t="str">
        <f>IF(K6&gt;6,K6,"")</f>
        <v/>
      </c>
      <c r="M6" s="25" t="str">
        <f t="shared" ref="M6:M72" si="2">$C$1</f>
        <v>Johannes Hell</v>
      </c>
    </row>
    <row r="7" spans="1:13" ht="30" x14ac:dyDescent="0.25">
      <c r="A7" s="17">
        <f>B6</f>
        <v>0.5625</v>
      </c>
      <c r="B7" s="17">
        <v>0.625</v>
      </c>
      <c r="C7" s="47" t="s">
        <v>350</v>
      </c>
      <c r="D7" s="47" t="s">
        <v>100</v>
      </c>
      <c r="E7" s="18"/>
      <c r="F7" s="24">
        <f>F6</f>
        <v>42979</v>
      </c>
      <c r="G7" s="19" t="str">
        <f t="shared" si="1"/>
        <v>Freitag</v>
      </c>
      <c r="H7" s="20">
        <f>MONTH(F7)</f>
        <v>9</v>
      </c>
      <c r="I7" s="19" t="e">
        <f>VLOOKUP(H7,#REF!,2,FALSE)</f>
        <v>#REF!</v>
      </c>
      <c r="J7" s="21">
        <f>IF(B7-A7&gt;0,B7-A7,0)</f>
        <v>6.25E-2</v>
      </c>
      <c r="K7" s="22">
        <f t="shared" si="0"/>
        <v>1.5</v>
      </c>
      <c r="L7" s="53" t="str">
        <f>IF(K7&gt;6,K7,"")</f>
        <v/>
      </c>
      <c r="M7" s="25" t="str">
        <f t="shared" si="2"/>
        <v>Johannes Hell</v>
      </c>
    </row>
    <row r="8" spans="1:13" x14ac:dyDescent="0.25">
      <c r="A8" s="17">
        <f>B7</f>
        <v>0.625</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75" thickBot="1" x14ac:dyDescent="0.3">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25">
      <c r="A10" s="15"/>
      <c r="B10" s="15"/>
      <c r="C10" s="48"/>
      <c r="D10" s="48"/>
      <c r="E10" s="16"/>
      <c r="F10" s="27"/>
      <c r="G10" s="1"/>
      <c r="H10" s="2"/>
      <c r="I10" s="1"/>
      <c r="J10" s="3"/>
      <c r="K10" s="4"/>
      <c r="L10" s="54" t="str">
        <f>IF(SUM(K5:K9)&gt;10,SUM(K5:K9),"")</f>
        <v/>
      </c>
      <c r="M10" s="28" t="str">
        <f t="shared" si="2"/>
        <v>Johannes Hell</v>
      </c>
    </row>
    <row r="11" spans="1:13" x14ac:dyDescent="0.25">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25">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25">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75" thickBot="1" x14ac:dyDescent="0.3">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25">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25">
      <c r="A16" s="15"/>
      <c r="B16" s="15"/>
      <c r="C16" s="48"/>
      <c r="D16" s="48"/>
      <c r="E16" s="16"/>
      <c r="F16" s="27"/>
      <c r="G16" s="1"/>
      <c r="H16" s="2"/>
      <c r="I16" s="1"/>
      <c r="J16" s="3"/>
      <c r="K16" s="4"/>
      <c r="L16" s="54" t="str">
        <f>IF(SUM(K11:K15)&gt;10,SUM(K11:K15),"")</f>
        <v/>
      </c>
      <c r="M16" s="25" t="str">
        <f t="shared" si="2"/>
        <v>Johannes Hell</v>
      </c>
    </row>
    <row r="17" spans="1:13" x14ac:dyDescent="0.25">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25">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75" thickBot="1" x14ac:dyDescent="0.3">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25">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25">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25">
      <c r="A22" s="15"/>
      <c r="B22" s="15"/>
      <c r="C22" s="48"/>
      <c r="D22" s="48"/>
      <c r="E22" s="16"/>
      <c r="F22" s="27"/>
      <c r="G22" s="1"/>
      <c r="H22" s="2"/>
      <c r="I22" s="1"/>
      <c r="J22" s="3"/>
      <c r="K22" s="4"/>
      <c r="L22" s="54" t="str">
        <f>IF(SUM(K17:K21)&gt;10,SUM(K17:K21),"")</f>
        <v/>
      </c>
      <c r="M22" s="25" t="str">
        <f t="shared" si="2"/>
        <v>Johannes Hell</v>
      </c>
    </row>
    <row r="23" spans="1:13" x14ac:dyDescent="0.25">
      <c r="A23" s="17">
        <v>0</v>
      </c>
      <c r="B23" s="17">
        <v>0</v>
      </c>
      <c r="C23" s="47" t="s">
        <v>105</v>
      </c>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75" thickBot="1" x14ac:dyDescent="0.3">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25">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25">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25">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25">
      <c r="A28" s="15"/>
      <c r="B28" s="15"/>
      <c r="C28" s="48"/>
      <c r="D28" s="48"/>
      <c r="E28" s="16"/>
      <c r="F28" s="27"/>
      <c r="G28" s="1"/>
      <c r="H28" s="2"/>
      <c r="I28" s="1"/>
      <c r="J28" s="3"/>
      <c r="K28" s="4"/>
      <c r="L28" s="54" t="str">
        <f>IF(SUM(K23:K27)&gt;10,SUM(K23:K27),"")</f>
        <v/>
      </c>
      <c r="M28" s="25" t="str">
        <f t="shared" si="2"/>
        <v>Johannes Hell</v>
      </c>
    </row>
    <row r="29" spans="1:13" ht="15.75" thickBot="1" x14ac:dyDescent="0.3">
      <c r="A29" s="17">
        <v>0</v>
      </c>
      <c r="B29" s="17">
        <v>0</v>
      </c>
      <c r="C29" s="47" t="s">
        <v>105</v>
      </c>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75" thickBot="1" x14ac:dyDescent="0.3">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75" thickBot="1" x14ac:dyDescent="0.3">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25">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25">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25">
      <c r="A34" s="15"/>
      <c r="B34" s="15"/>
      <c r="C34" s="48"/>
      <c r="D34" s="48"/>
      <c r="E34" s="16"/>
      <c r="F34" s="27"/>
      <c r="G34" s="1"/>
      <c r="H34" s="2"/>
      <c r="I34" s="1"/>
      <c r="J34" s="3"/>
      <c r="K34" s="4"/>
      <c r="L34" s="54" t="str">
        <f>IF(SUM(K29:K33)&gt;10,SUM(K29:K33),"")</f>
        <v/>
      </c>
      <c r="M34" s="25" t="str">
        <f t="shared" si="2"/>
        <v>Johannes Hell</v>
      </c>
    </row>
    <row r="35" spans="1:15" x14ac:dyDescent="0.25">
      <c r="A35" s="17">
        <v>0</v>
      </c>
      <c r="B35" s="17">
        <v>0</v>
      </c>
      <c r="C35" s="47" t="s">
        <v>105</v>
      </c>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75" thickBot="1" x14ac:dyDescent="0.3">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25">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25">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25">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25">
      <c r="A40" s="15"/>
      <c r="B40" s="15"/>
      <c r="C40" s="48"/>
      <c r="D40" s="48"/>
      <c r="E40" s="16"/>
      <c r="F40" s="27"/>
      <c r="G40" s="1"/>
      <c r="H40" s="2"/>
      <c r="I40" s="1"/>
      <c r="J40" s="3"/>
      <c r="K40" s="4"/>
      <c r="L40" s="54" t="str">
        <f>IF(SUM(K35:K39)&gt;10,SUM(K35:K39),"")</f>
        <v/>
      </c>
      <c r="M40" s="29" t="str">
        <f t="shared" si="2"/>
        <v>Johannes Hell</v>
      </c>
    </row>
    <row r="41" spans="1:15" s="30" customFormat="1" x14ac:dyDescent="0.25">
      <c r="A41" s="17">
        <v>0</v>
      </c>
      <c r="B41" s="17">
        <v>0</v>
      </c>
      <c r="C41" s="47" t="s">
        <v>105</v>
      </c>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25">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25">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25">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75" thickBot="1" x14ac:dyDescent="0.3">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25">
      <c r="A46" s="15"/>
      <c r="B46" s="15"/>
      <c r="C46" s="48"/>
      <c r="D46" s="48"/>
      <c r="E46" s="16"/>
      <c r="F46" s="27"/>
      <c r="G46" s="1"/>
      <c r="H46" s="2"/>
      <c r="I46" s="1"/>
      <c r="J46" s="3"/>
      <c r="K46" s="4"/>
      <c r="L46" s="54" t="str">
        <f>IF(SUM(K41:K45)&gt;10,SUM(K41:K45),"")</f>
        <v/>
      </c>
      <c r="M46" s="25" t="str">
        <f t="shared" si="2"/>
        <v>Johannes Hell</v>
      </c>
    </row>
    <row r="47" spans="1:15" x14ac:dyDescent="0.25">
      <c r="A47" s="17">
        <v>0</v>
      </c>
      <c r="B47" s="17">
        <v>0</v>
      </c>
      <c r="C47" s="47" t="s">
        <v>105</v>
      </c>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25">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25">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75" thickBot="1" x14ac:dyDescent="0.3">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25">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25">
      <c r="A52" s="15"/>
      <c r="B52" s="15"/>
      <c r="C52" s="48"/>
      <c r="D52" s="48"/>
      <c r="E52" s="16"/>
      <c r="F52" s="27"/>
      <c r="G52" s="1"/>
      <c r="H52" s="2"/>
      <c r="I52" s="1"/>
      <c r="J52" s="3"/>
      <c r="K52" s="4"/>
      <c r="L52" s="54" t="str">
        <f>IF(SUM(K47:K51)&gt;10,SUM(K47:K51),"")</f>
        <v/>
      </c>
      <c r="M52" s="25" t="str">
        <f t="shared" si="2"/>
        <v>Johannes Hell</v>
      </c>
    </row>
    <row r="53" spans="1:13" x14ac:dyDescent="0.25">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25">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75" thickBot="1" x14ac:dyDescent="0.3">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25">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25">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25">
      <c r="A58" s="15"/>
      <c r="B58" s="15"/>
      <c r="C58" s="48"/>
      <c r="D58" s="48"/>
      <c r="E58" s="16"/>
      <c r="F58" s="27"/>
      <c r="G58" s="1"/>
      <c r="H58" s="2"/>
      <c r="I58" s="1"/>
      <c r="J58" s="3"/>
      <c r="K58" s="4"/>
      <c r="L58" s="54" t="str">
        <f>IF(SUM(K53:K57)&gt;10,SUM(K53:K57),"")</f>
        <v/>
      </c>
      <c r="M58" s="25" t="str">
        <f t="shared" si="2"/>
        <v>Johannes Hell</v>
      </c>
    </row>
    <row r="59" spans="1:13" x14ac:dyDescent="0.25">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75" thickBot="1" x14ac:dyDescent="0.3">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75" thickBot="1" x14ac:dyDescent="0.3">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25">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25">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25">
      <c r="A64" s="15"/>
      <c r="B64" s="15"/>
      <c r="C64" s="48"/>
      <c r="D64" s="48"/>
      <c r="E64" s="16"/>
      <c r="F64" s="27"/>
      <c r="G64" s="1"/>
      <c r="H64" s="2"/>
      <c r="I64" s="1"/>
      <c r="J64" s="3"/>
      <c r="K64" s="4"/>
      <c r="L64" s="54" t="str">
        <f>IF(SUM(K59:K63)&gt;10,SUM(K59:K63),"")</f>
        <v/>
      </c>
      <c r="M64" s="25" t="str">
        <f t="shared" si="2"/>
        <v>Johannes Hell</v>
      </c>
    </row>
    <row r="65" spans="1:13" ht="45" x14ac:dyDescent="0.25">
      <c r="A65" s="17">
        <v>0.3125</v>
      </c>
      <c r="B65" s="17">
        <v>0.52083333333333337</v>
      </c>
      <c r="C65" s="47" t="s">
        <v>351</v>
      </c>
      <c r="D65" s="47" t="s">
        <v>100</v>
      </c>
      <c r="E65" s="18"/>
      <c r="F65" s="24">
        <f>F63+1</f>
        <v>42989</v>
      </c>
      <c r="G65" s="19" t="str">
        <f t="shared" si="6"/>
        <v>Montag</v>
      </c>
      <c r="H65" s="20">
        <f>MONTH(F65)</f>
        <v>9</v>
      </c>
      <c r="I65" s="19" t="e">
        <f>VLOOKUP(H65,#REF!,2,FALSE)</f>
        <v>#REF!</v>
      </c>
      <c r="J65" s="21">
        <f t="shared" si="3"/>
        <v>0.20833333333333337</v>
      </c>
      <c r="K65" s="22">
        <f t="shared" si="0"/>
        <v>5.0000000000000009</v>
      </c>
      <c r="L65" s="53" t="str">
        <f t="shared" si="4"/>
        <v/>
      </c>
      <c r="M65" s="25" t="str">
        <f t="shared" si="2"/>
        <v>Johannes Hell</v>
      </c>
    </row>
    <row r="66" spans="1:13" ht="15.75" thickBot="1" x14ac:dyDescent="0.3">
      <c r="A66" s="17">
        <f>B65</f>
        <v>0.52083333333333337</v>
      </c>
      <c r="B66" s="17">
        <v>0.54166666666666663</v>
      </c>
      <c r="C66" s="47"/>
      <c r="D66" s="47" t="s">
        <v>52</v>
      </c>
      <c r="E66" s="18"/>
      <c r="F66" s="24">
        <f>F65</f>
        <v>42989</v>
      </c>
      <c r="G66" s="19" t="str">
        <f t="shared" si="6"/>
        <v>Montag</v>
      </c>
      <c r="H66" s="20">
        <f>MONTH(F66)</f>
        <v>9</v>
      </c>
      <c r="I66" s="19" t="e">
        <f>VLOOKUP(H66,#REF!,2,FALSE)</f>
        <v>#REF!</v>
      </c>
      <c r="J66" s="21">
        <f t="shared" si="3"/>
        <v>2.0833333333333259E-2</v>
      </c>
      <c r="K66" s="22" t="str">
        <f t="shared" si="0"/>
        <v/>
      </c>
      <c r="L66" s="53" t="str">
        <f t="shared" si="4"/>
        <v/>
      </c>
      <c r="M66" s="26" t="str">
        <f t="shared" si="2"/>
        <v>Johannes Hell</v>
      </c>
    </row>
    <row r="67" spans="1:13" ht="30" x14ac:dyDescent="0.25">
      <c r="A67" s="17">
        <f>B66</f>
        <v>0.54166666666666663</v>
      </c>
      <c r="B67" s="17">
        <v>0.58333333333333337</v>
      </c>
      <c r="C67" s="47" t="s">
        <v>334</v>
      </c>
      <c r="D67" s="47" t="s">
        <v>147</v>
      </c>
      <c r="E67" s="18"/>
      <c r="F67" s="24">
        <f>F66</f>
        <v>42989</v>
      </c>
      <c r="G67" s="19" t="str">
        <f t="shared" si="6"/>
        <v>Montag</v>
      </c>
      <c r="H67" s="20">
        <f>MONTH(F67)</f>
        <v>9</v>
      </c>
      <c r="I67" s="19" t="e">
        <f>VLOOKUP(H67,#REF!,2,FALSE)</f>
        <v>#REF!</v>
      </c>
      <c r="J67" s="21">
        <f t="shared" si="3"/>
        <v>4.1666666666666741E-2</v>
      </c>
      <c r="K67" s="22">
        <f t="shared" si="0"/>
        <v>1.0000000000000018</v>
      </c>
      <c r="L67" s="53" t="str">
        <f t="shared" si="4"/>
        <v/>
      </c>
      <c r="M67" s="25" t="str">
        <f t="shared" si="2"/>
        <v>Johannes Hell</v>
      </c>
    </row>
    <row r="68" spans="1:13" ht="30" x14ac:dyDescent="0.25">
      <c r="A68" s="17">
        <f>B67</f>
        <v>0.58333333333333337</v>
      </c>
      <c r="B68" s="17">
        <v>0.6875</v>
      </c>
      <c r="C68" s="47" t="s">
        <v>352</v>
      </c>
      <c r="D68" s="47" t="s">
        <v>147</v>
      </c>
      <c r="E68" s="18"/>
      <c r="F68" s="24">
        <f>F67</f>
        <v>42989</v>
      </c>
      <c r="G68" s="19" t="str">
        <f t="shared" si="6"/>
        <v>Montag</v>
      </c>
      <c r="H68" s="20">
        <f>MONTH(F68)</f>
        <v>9</v>
      </c>
      <c r="I68" s="19" t="e">
        <f>VLOOKUP(H68,#REF!,2,FALSE)</f>
        <v>#REF!</v>
      </c>
      <c r="J68" s="21">
        <f t="shared" si="3"/>
        <v>0.10416666666666663</v>
      </c>
      <c r="K68" s="22">
        <f t="shared" si="0"/>
        <v>2.4999999999999991</v>
      </c>
      <c r="L68" s="53" t="str">
        <f t="shared" si="4"/>
        <v/>
      </c>
      <c r="M68" s="25" t="str">
        <f t="shared" si="2"/>
        <v>Johannes Hell</v>
      </c>
    </row>
    <row r="69" spans="1:13" x14ac:dyDescent="0.25">
      <c r="A69" s="17">
        <f>B68</f>
        <v>0.6875</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25">
      <c r="A70" s="15"/>
      <c r="B70" s="15"/>
      <c r="C70" s="48"/>
      <c r="D70" s="48"/>
      <c r="E70" s="16"/>
      <c r="F70" s="27"/>
      <c r="G70" s="1"/>
      <c r="H70" s="2"/>
      <c r="I70" s="1"/>
      <c r="J70" s="3"/>
      <c r="K70" s="4"/>
      <c r="L70" s="54" t="str">
        <f>IF(SUM(K65:K69)&gt;10,SUM(K65:K69),"")</f>
        <v/>
      </c>
      <c r="M70" s="25" t="str">
        <f t="shared" si="2"/>
        <v>Johannes Hell</v>
      </c>
    </row>
    <row r="71" spans="1:13" ht="30.75" thickBot="1" x14ac:dyDescent="0.3">
      <c r="A71" s="17">
        <v>0.30208333333333331</v>
      </c>
      <c r="B71" s="17">
        <v>0.4375</v>
      </c>
      <c r="C71" s="47" t="s">
        <v>353</v>
      </c>
      <c r="D71" s="47" t="s">
        <v>186</v>
      </c>
      <c r="E71" s="18"/>
      <c r="F71" s="24">
        <f>F69+1</f>
        <v>42990</v>
      </c>
      <c r="G71" s="19" t="str">
        <f t="shared" si="6"/>
        <v>Dienstag</v>
      </c>
      <c r="H71" s="20">
        <f>MONTH(F71)</f>
        <v>9</v>
      </c>
      <c r="I71" s="19" t="e">
        <f>VLOOKUP(H71,#REF!,2,FALSE)</f>
        <v>#REF!</v>
      </c>
      <c r="J71" s="21">
        <f t="shared" si="3"/>
        <v>0.13541666666666669</v>
      </c>
      <c r="K71" s="22">
        <f t="shared" si="7"/>
        <v>3.2500000000000004</v>
      </c>
      <c r="L71" s="53" t="str">
        <f t="shared" si="4"/>
        <v/>
      </c>
      <c r="M71" s="26" t="str">
        <f t="shared" si="2"/>
        <v>Johannes Hell</v>
      </c>
    </row>
    <row r="72" spans="1:13" x14ac:dyDescent="0.25">
      <c r="A72" s="17">
        <f>B71</f>
        <v>0.4375</v>
      </c>
      <c r="B72" s="17">
        <v>0.5</v>
      </c>
      <c r="C72" s="47" t="s">
        <v>354</v>
      </c>
      <c r="D72" s="47" t="s">
        <v>100</v>
      </c>
      <c r="E72" s="18"/>
      <c r="F72" s="24">
        <f>F71</f>
        <v>42990</v>
      </c>
      <c r="G72" s="19" t="str">
        <f t="shared" si="6"/>
        <v>Dienstag</v>
      </c>
      <c r="H72" s="20">
        <f>MONTH(F72)</f>
        <v>9</v>
      </c>
      <c r="I72" s="19" t="e">
        <f>VLOOKUP(H72,#REF!,2,FALSE)</f>
        <v>#REF!</v>
      </c>
      <c r="J72" s="21">
        <f t="shared" si="3"/>
        <v>6.25E-2</v>
      </c>
      <c r="K72" s="22">
        <f t="shared" si="7"/>
        <v>1.5</v>
      </c>
      <c r="L72" s="53" t="str">
        <f t="shared" si="4"/>
        <v/>
      </c>
      <c r="M72" s="25" t="str">
        <f t="shared" si="2"/>
        <v>Johannes Hell</v>
      </c>
    </row>
    <row r="73" spans="1:13" x14ac:dyDescent="0.25">
      <c r="A73" s="17">
        <f>B72</f>
        <v>0.5</v>
      </c>
      <c r="B73" s="17">
        <v>0.52083333333333337</v>
      </c>
      <c r="C73" s="47"/>
      <c r="D73" s="47" t="s">
        <v>52</v>
      </c>
      <c r="E73" s="18"/>
      <c r="F73" s="24">
        <f>F72</f>
        <v>42990</v>
      </c>
      <c r="G73" s="19" t="str">
        <f t="shared" si="6"/>
        <v>Dienstag</v>
      </c>
      <c r="H73" s="20">
        <f>MONTH(F73)</f>
        <v>9</v>
      </c>
      <c r="I73" s="19" t="e">
        <f>VLOOKUP(H73,#REF!,2,FALSE)</f>
        <v>#REF!</v>
      </c>
      <c r="J73" s="21">
        <f t="shared" si="3"/>
        <v>2.083333333333337E-2</v>
      </c>
      <c r="K73" s="22" t="str">
        <f t="shared" si="7"/>
        <v/>
      </c>
      <c r="L73" s="53" t="str">
        <f t="shared" si="4"/>
        <v/>
      </c>
      <c r="M73" s="25" t="str">
        <f t="shared" ref="M73:M115" si="8">$C$1</f>
        <v>Johannes Hell</v>
      </c>
    </row>
    <row r="74" spans="1:13" ht="30" x14ac:dyDescent="0.25">
      <c r="A74" s="17">
        <f>B73</f>
        <v>0.52083333333333337</v>
      </c>
      <c r="B74" s="17">
        <v>0.70833333333333337</v>
      </c>
      <c r="C74" s="47" t="s">
        <v>355</v>
      </c>
      <c r="D74" s="47" t="s">
        <v>102</v>
      </c>
      <c r="E74" s="18"/>
      <c r="F74" s="24">
        <f>F73</f>
        <v>42990</v>
      </c>
      <c r="G74" s="19" t="str">
        <f t="shared" si="6"/>
        <v>Dienstag</v>
      </c>
      <c r="H74" s="20">
        <f>MONTH(F74)</f>
        <v>9</v>
      </c>
      <c r="I74" s="19" t="e">
        <f>VLOOKUP(H74,#REF!,2,FALSE)</f>
        <v>#REF!</v>
      </c>
      <c r="J74" s="21">
        <f t="shared" si="3"/>
        <v>0.1875</v>
      </c>
      <c r="K74" s="22">
        <f t="shared" si="7"/>
        <v>4.5</v>
      </c>
      <c r="L74" s="53" t="str">
        <f t="shared" si="4"/>
        <v/>
      </c>
      <c r="M74" s="25" t="str">
        <f t="shared" si="8"/>
        <v>Johannes Hell</v>
      </c>
    </row>
    <row r="75" spans="1:13" x14ac:dyDescent="0.25">
      <c r="A75" s="17">
        <f>B74</f>
        <v>0.70833333333333337</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75" thickBot="1" x14ac:dyDescent="0.3">
      <c r="A76" s="15"/>
      <c r="B76" s="15"/>
      <c r="C76" s="48"/>
      <c r="D76" s="48"/>
      <c r="E76" s="16"/>
      <c r="F76" s="27"/>
      <c r="G76" s="1"/>
      <c r="H76" s="2"/>
      <c r="I76" s="1"/>
      <c r="J76" s="3"/>
      <c r="K76" s="4"/>
      <c r="L76" s="54" t="str">
        <f>IF(SUM(K71:K75)&gt;10,SUM(K71:K75),"")</f>
        <v/>
      </c>
      <c r="M76" s="26" t="str">
        <f t="shared" si="8"/>
        <v>Johannes Hell</v>
      </c>
    </row>
    <row r="77" spans="1:13" x14ac:dyDescent="0.25">
      <c r="A77" s="17">
        <v>0.32291666666666669</v>
      </c>
      <c r="B77" s="17">
        <v>0.41666666666666669</v>
      </c>
      <c r="C77" s="47" t="s">
        <v>356</v>
      </c>
      <c r="D77" s="47" t="s">
        <v>186</v>
      </c>
      <c r="E77" s="18"/>
      <c r="F77" s="24">
        <f>F75+1</f>
        <v>42991</v>
      </c>
      <c r="G77" s="19" t="str">
        <f t="shared" si="6"/>
        <v>Mittwoch</v>
      </c>
      <c r="H77" s="20">
        <f>MONTH(F77)</f>
        <v>9</v>
      </c>
      <c r="I77" s="19" t="e">
        <f>VLOOKUP(H77,#REF!,2,FALSE)</f>
        <v>#REF!</v>
      </c>
      <c r="J77" s="21">
        <f t="shared" si="3"/>
        <v>9.375E-2</v>
      </c>
      <c r="K77" s="22">
        <f t="shared" si="7"/>
        <v>2.25</v>
      </c>
      <c r="L77" s="53" t="str">
        <f t="shared" si="4"/>
        <v/>
      </c>
      <c r="M77" s="25" t="str">
        <f t="shared" si="8"/>
        <v>Johannes Hell</v>
      </c>
    </row>
    <row r="78" spans="1:13" x14ac:dyDescent="0.25">
      <c r="A78" s="17">
        <f>B77</f>
        <v>0.41666666666666669</v>
      </c>
      <c r="B78" s="17">
        <v>0.5</v>
      </c>
      <c r="C78" s="47" t="s">
        <v>357</v>
      </c>
      <c r="D78" s="47" t="s">
        <v>100</v>
      </c>
      <c r="E78" s="18"/>
      <c r="F78" s="24">
        <f>F77</f>
        <v>42991</v>
      </c>
      <c r="G78" s="19" t="str">
        <f t="shared" si="6"/>
        <v>Mittwoch</v>
      </c>
      <c r="H78" s="20">
        <f>MONTH(F78)</f>
        <v>9</v>
      </c>
      <c r="I78" s="19" t="e">
        <f>VLOOKUP(H78,#REF!,2,FALSE)</f>
        <v>#REF!</v>
      </c>
      <c r="J78" s="21">
        <f t="shared" si="3"/>
        <v>8.3333333333333315E-2</v>
      </c>
      <c r="K78" s="22">
        <f t="shared" si="7"/>
        <v>1.9999999999999996</v>
      </c>
      <c r="L78" s="53" t="str">
        <f t="shared" si="4"/>
        <v/>
      </c>
      <c r="M78" s="25" t="str">
        <f t="shared" si="8"/>
        <v>Johannes Hell</v>
      </c>
    </row>
    <row r="79" spans="1:13" x14ac:dyDescent="0.25">
      <c r="A79" s="17">
        <f>B78</f>
        <v>0.5</v>
      </c>
      <c r="B79" s="17">
        <v>0.52083333333333337</v>
      </c>
      <c r="C79" s="47"/>
      <c r="D79" s="47" t="s">
        <v>52</v>
      </c>
      <c r="E79" s="18"/>
      <c r="F79" s="24">
        <f>F78</f>
        <v>42991</v>
      </c>
      <c r="G79" s="19" t="str">
        <f t="shared" si="6"/>
        <v>Mittwoch</v>
      </c>
      <c r="H79" s="20">
        <f>MONTH(F79)</f>
        <v>9</v>
      </c>
      <c r="I79" s="19" t="e">
        <f>VLOOKUP(H79,#REF!,2,FALSE)</f>
        <v>#REF!</v>
      </c>
      <c r="J79" s="21">
        <f t="shared" si="3"/>
        <v>2.083333333333337E-2</v>
      </c>
      <c r="K79" s="22" t="str">
        <f t="shared" si="7"/>
        <v/>
      </c>
      <c r="L79" s="53" t="str">
        <f t="shared" si="4"/>
        <v/>
      </c>
      <c r="M79" s="25" t="str">
        <f t="shared" si="8"/>
        <v>Johannes Hell</v>
      </c>
    </row>
    <row r="80" spans="1:13" x14ac:dyDescent="0.25">
      <c r="A80" s="17">
        <f>B79</f>
        <v>0.52083333333333337</v>
      </c>
      <c r="B80" s="17">
        <v>0.69791666666666663</v>
      </c>
      <c r="C80" s="47" t="s">
        <v>358</v>
      </c>
      <c r="D80" s="47" t="s">
        <v>104</v>
      </c>
      <c r="E80" s="18"/>
      <c r="F80" s="24">
        <f>F79</f>
        <v>42991</v>
      </c>
      <c r="G80" s="19" t="str">
        <f t="shared" si="6"/>
        <v>Mittwoch</v>
      </c>
      <c r="H80" s="20">
        <f>MONTH(F80)</f>
        <v>9</v>
      </c>
      <c r="I80" s="19" t="e">
        <f>VLOOKUP(H80,#REF!,2,FALSE)</f>
        <v>#REF!</v>
      </c>
      <c r="J80" s="21">
        <f t="shared" si="3"/>
        <v>0.17708333333333326</v>
      </c>
      <c r="K80" s="22">
        <f t="shared" si="7"/>
        <v>4.2499999999999982</v>
      </c>
      <c r="L80" s="53" t="str">
        <f t="shared" si="4"/>
        <v/>
      </c>
      <c r="M80" s="25" t="str">
        <f t="shared" si="8"/>
        <v>Johannes Hell</v>
      </c>
    </row>
    <row r="81" spans="1:13" ht="15.75" thickBot="1" x14ac:dyDescent="0.3">
      <c r="A81" s="17">
        <f>B80</f>
        <v>0.69791666666666663</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25">
      <c r="A82" s="15"/>
      <c r="B82" s="15"/>
      <c r="C82" s="48"/>
      <c r="D82" s="48"/>
      <c r="E82" s="16"/>
      <c r="F82" s="27"/>
      <c r="G82" s="1"/>
      <c r="H82" s="2"/>
      <c r="I82" s="1"/>
      <c r="J82" s="3"/>
      <c r="K82" s="4"/>
      <c r="L82" s="54" t="str">
        <f>IF(SUM(K77:K81)&gt;10,SUM(K77:K81),"")</f>
        <v/>
      </c>
      <c r="M82" s="25" t="str">
        <f t="shared" si="8"/>
        <v>Johannes Hell</v>
      </c>
    </row>
    <row r="83" spans="1:13" x14ac:dyDescent="0.25">
      <c r="A83" s="17">
        <v>0.30208333333333331</v>
      </c>
      <c r="B83" s="17">
        <v>0.45833333333333331</v>
      </c>
      <c r="C83" s="47" t="s">
        <v>359</v>
      </c>
      <c r="D83" s="47" t="s">
        <v>186</v>
      </c>
      <c r="E83" s="18"/>
      <c r="F83" s="24">
        <f>F77+1</f>
        <v>42992</v>
      </c>
      <c r="G83" s="19" t="str">
        <f t="shared" si="6"/>
        <v>Donnerstag</v>
      </c>
      <c r="H83" s="20">
        <f>MONTH(F83)</f>
        <v>9</v>
      </c>
      <c r="I83" s="19" t="e">
        <f>VLOOKUP(H83,#REF!,2,FALSE)</f>
        <v>#REF!</v>
      </c>
      <c r="J83" s="21">
        <f t="shared" si="3"/>
        <v>0.15625</v>
      </c>
      <c r="K83" s="22">
        <f t="shared" si="7"/>
        <v>3.75</v>
      </c>
      <c r="L83" s="53" t="str">
        <f t="shared" si="4"/>
        <v/>
      </c>
      <c r="M83" s="25" t="str">
        <f t="shared" si="8"/>
        <v>Johannes Hell</v>
      </c>
    </row>
    <row r="84" spans="1:13" x14ac:dyDescent="0.25">
      <c r="A84" s="17">
        <f>B83</f>
        <v>0.45833333333333331</v>
      </c>
      <c r="B84" s="17">
        <v>0.47916666666666669</v>
      </c>
      <c r="C84" s="47"/>
      <c r="D84" s="47" t="s">
        <v>52</v>
      </c>
      <c r="E84" s="18"/>
      <c r="F84" s="24">
        <f>F78+1</f>
        <v>42992</v>
      </c>
      <c r="G84" s="19" t="str">
        <f t="shared" si="6"/>
        <v>Donnerstag</v>
      </c>
      <c r="H84" s="20">
        <f>MONTH(F84)</f>
        <v>9</v>
      </c>
      <c r="I84" s="19" t="e">
        <f>VLOOKUP(H84,#REF!,2,FALSE)</f>
        <v>#REF!</v>
      </c>
      <c r="J84" s="21">
        <f t="shared" si="3"/>
        <v>2.083333333333337E-2</v>
      </c>
      <c r="K84" s="22" t="str">
        <f t="shared" si="7"/>
        <v/>
      </c>
      <c r="L84" s="53" t="str">
        <f t="shared" si="4"/>
        <v/>
      </c>
      <c r="M84" s="25" t="str">
        <f t="shared" si="8"/>
        <v>Johannes Hell</v>
      </c>
    </row>
    <row r="85" spans="1:13" ht="30.75" thickBot="1" x14ac:dyDescent="0.3">
      <c r="A85" s="70">
        <f>B84</f>
        <v>0.47916666666666669</v>
      </c>
      <c r="B85" s="70">
        <v>0.60416666666666663</v>
      </c>
      <c r="C85" s="71" t="s">
        <v>360</v>
      </c>
      <c r="D85" s="71" t="s">
        <v>103</v>
      </c>
      <c r="E85" s="72"/>
      <c r="F85" s="73">
        <f>F79+1</f>
        <v>42992</v>
      </c>
      <c r="G85" s="74" t="str">
        <f t="shared" si="6"/>
        <v>Donnerstag</v>
      </c>
      <c r="H85" s="75">
        <f>MONTH(F85)</f>
        <v>9</v>
      </c>
      <c r="I85" s="74" t="e">
        <f>VLOOKUP(H85,#REF!,2,FALSE)</f>
        <v>#REF!</v>
      </c>
      <c r="J85" s="76">
        <f t="shared" si="3"/>
        <v>0.12499999999999994</v>
      </c>
      <c r="K85" s="77">
        <f t="shared" si="7"/>
        <v>2.9999999999999987</v>
      </c>
      <c r="L85" s="78" t="str">
        <f t="shared" si="4"/>
        <v/>
      </c>
      <c r="M85" s="79" t="str">
        <f t="shared" si="8"/>
        <v>Johannes Hell</v>
      </c>
    </row>
    <row r="86" spans="1:13" ht="16.5" thickTop="1" thickBot="1" x14ac:dyDescent="0.3">
      <c r="A86" s="61">
        <f>B85</f>
        <v>0.60416666666666663</v>
      </c>
      <c r="B86" s="61">
        <v>0.63541666666666663</v>
      </c>
      <c r="C86" s="62" t="s">
        <v>361</v>
      </c>
      <c r="D86" s="62" t="s">
        <v>104</v>
      </c>
      <c r="E86" s="63"/>
      <c r="F86" s="64">
        <f>F80+1</f>
        <v>42992</v>
      </c>
      <c r="G86" s="65" t="str">
        <f t="shared" si="6"/>
        <v>Donnerstag</v>
      </c>
      <c r="H86" s="66">
        <f>MONTH(F86)</f>
        <v>9</v>
      </c>
      <c r="I86" s="65" t="e">
        <f>VLOOKUP(H86,#REF!,2,FALSE)</f>
        <v>#REF!</v>
      </c>
      <c r="J86" s="67">
        <f t="shared" si="3"/>
        <v>3.125E-2</v>
      </c>
      <c r="K86" s="68">
        <f t="shared" si="7"/>
        <v>0.75</v>
      </c>
      <c r="L86" s="69" t="str">
        <f t="shared" si="4"/>
        <v/>
      </c>
      <c r="M86" s="34" t="str">
        <f t="shared" si="8"/>
        <v>Johannes Hell</v>
      </c>
    </row>
    <row r="87" spans="1:13" ht="15.75" thickBot="1" x14ac:dyDescent="0.3">
      <c r="A87" s="17">
        <f>B86</f>
        <v>0.63541666666666663</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75" thickBot="1" x14ac:dyDescent="0.3">
      <c r="A88" s="15"/>
      <c r="B88" s="15"/>
      <c r="C88" s="48"/>
      <c r="D88" s="48"/>
      <c r="E88" s="16"/>
      <c r="F88" s="27"/>
      <c r="G88" s="1"/>
      <c r="H88" s="2"/>
      <c r="I88" s="1"/>
      <c r="J88" s="3"/>
      <c r="K88" s="4"/>
      <c r="L88" s="54" t="str">
        <f>IF(SUM(K83:K87)&gt;10,SUM(K83:K87),"")</f>
        <v/>
      </c>
      <c r="M88" s="26" t="str">
        <f t="shared" si="8"/>
        <v>Johannes Hell</v>
      </c>
    </row>
    <row r="89" spans="1:13" ht="30" x14ac:dyDescent="0.25">
      <c r="A89" s="17">
        <v>0.32291666666666669</v>
      </c>
      <c r="B89" s="17">
        <v>0.45833333333333331</v>
      </c>
      <c r="C89" s="47" t="s">
        <v>362</v>
      </c>
      <c r="D89" s="47" t="s">
        <v>186</v>
      </c>
      <c r="E89" s="18"/>
      <c r="F89" s="24">
        <f>F83+1</f>
        <v>42993</v>
      </c>
      <c r="G89" s="19" t="str">
        <f t="shared" si="6"/>
        <v>Freitag</v>
      </c>
      <c r="H89" s="20">
        <f>MONTH(F89)</f>
        <v>9</v>
      </c>
      <c r="I89" s="19" t="e">
        <f>VLOOKUP(H89,#REF!,2,FALSE)</f>
        <v>#REF!</v>
      </c>
      <c r="J89" s="21">
        <f t="shared" si="9"/>
        <v>0.13541666666666663</v>
      </c>
      <c r="K89" s="22">
        <f t="shared" si="7"/>
        <v>3.2499999999999991</v>
      </c>
      <c r="L89" s="53" t="str">
        <f t="shared" si="10"/>
        <v/>
      </c>
      <c r="M89" s="25" t="str">
        <f t="shared" si="8"/>
        <v>Johannes Hell</v>
      </c>
    </row>
    <row r="90" spans="1:13" x14ac:dyDescent="0.25">
      <c r="A90" s="17">
        <f>B89</f>
        <v>0.45833333333333331</v>
      </c>
      <c r="B90" s="17">
        <v>0.57291666666666663</v>
      </c>
      <c r="C90" s="47" t="s">
        <v>358</v>
      </c>
      <c r="D90" s="47" t="s">
        <v>104</v>
      </c>
      <c r="E90" s="18"/>
      <c r="F90" s="24">
        <f>F84+1</f>
        <v>42993</v>
      </c>
      <c r="G90" s="19" t="str">
        <f t="shared" si="6"/>
        <v>Freitag</v>
      </c>
      <c r="H90" s="20">
        <f>MONTH(F90)</f>
        <v>9</v>
      </c>
      <c r="I90" s="19" t="e">
        <f>VLOOKUP(H90,#REF!,2,FALSE)</f>
        <v>#REF!</v>
      </c>
      <c r="J90" s="21">
        <f t="shared" si="9"/>
        <v>0.11458333333333331</v>
      </c>
      <c r="K90" s="22">
        <f t="shared" si="7"/>
        <v>2.7499999999999996</v>
      </c>
      <c r="L90" s="53" t="str">
        <f t="shared" si="10"/>
        <v/>
      </c>
      <c r="M90" s="25" t="str">
        <f t="shared" si="8"/>
        <v>Johannes Hell</v>
      </c>
    </row>
    <row r="91" spans="1:13" x14ac:dyDescent="0.25">
      <c r="A91" s="17">
        <f>B90</f>
        <v>0.57291666666666663</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25">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75" thickBot="1" x14ac:dyDescent="0.3">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25">
      <c r="A94" s="15"/>
      <c r="B94" s="15"/>
      <c r="C94" s="48"/>
      <c r="D94" s="48"/>
      <c r="E94" s="16"/>
      <c r="F94" s="27"/>
      <c r="G94" s="1"/>
      <c r="H94" s="2"/>
      <c r="I94" s="1"/>
      <c r="J94" s="3"/>
      <c r="K94" s="4"/>
      <c r="L94" s="54" t="str">
        <f>IF(SUM(K89:K93)&gt;10,SUM(K89:K93),"")</f>
        <v/>
      </c>
      <c r="M94" s="25" t="str">
        <f t="shared" si="8"/>
        <v>Johannes Hell</v>
      </c>
    </row>
    <row r="95" spans="1:13" x14ac:dyDescent="0.25">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25">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25">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75" thickBot="1" x14ac:dyDescent="0.3">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25">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25">
      <c r="A100" s="15"/>
      <c r="B100" s="15"/>
      <c r="C100" s="48"/>
      <c r="D100" s="48"/>
      <c r="E100" s="16"/>
      <c r="F100" s="27"/>
      <c r="G100" s="1"/>
      <c r="H100" s="2"/>
      <c r="I100" s="1"/>
      <c r="J100" s="3"/>
      <c r="K100" s="4"/>
      <c r="L100" s="54" t="str">
        <f>IF(SUM(K95:K99)&gt;10,SUM(K95:K99),"")</f>
        <v/>
      </c>
      <c r="M100" s="25" t="str">
        <f t="shared" si="8"/>
        <v>Johannes Hell</v>
      </c>
    </row>
    <row r="101" spans="1:13" x14ac:dyDescent="0.25">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25">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75" thickBot="1" x14ac:dyDescent="0.3">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25">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25">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25">
      <c r="A106" s="15"/>
      <c r="B106" s="15"/>
      <c r="C106" s="48"/>
      <c r="D106" s="48"/>
      <c r="E106" s="16"/>
      <c r="F106" s="27"/>
      <c r="G106" s="1"/>
      <c r="H106" s="2"/>
      <c r="I106" s="1"/>
      <c r="J106" s="3"/>
      <c r="K106" s="4"/>
      <c r="L106" s="54" t="str">
        <f>IF(SUM(K101:K105)&gt;10,SUM(K101:K105),"")</f>
        <v/>
      </c>
      <c r="M106" s="25" t="str">
        <f t="shared" si="8"/>
        <v>Johannes Hell</v>
      </c>
    </row>
    <row r="107" spans="1:13" x14ac:dyDescent="0.25">
      <c r="A107" s="17">
        <v>0.32291666666666669</v>
      </c>
      <c r="B107" s="17">
        <v>0.41666666666666669</v>
      </c>
      <c r="C107" s="47" t="s">
        <v>363</v>
      </c>
      <c r="D107" s="47" t="s">
        <v>186</v>
      </c>
      <c r="E107" s="18"/>
      <c r="F107" s="24">
        <f>F105+1</f>
        <v>42996</v>
      </c>
      <c r="G107" s="19" t="str">
        <f t="shared" ref="G107:G165" si="11">TEXT(F107,"TTTT")</f>
        <v>Montag</v>
      </c>
      <c r="H107" s="20">
        <f>MONTH(F107)</f>
        <v>9</v>
      </c>
      <c r="I107" s="19" t="e">
        <f>VLOOKUP(H107,#REF!,2,FALSE)</f>
        <v>#REF!</v>
      </c>
      <c r="J107" s="21">
        <f t="shared" si="9"/>
        <v>9.375E-2</v>
      </c>
      <c r="K107" s="22">
        <f t="shared" si="7"/>
        <v>2.25</v>
      </c>
      <c r="L107" s="53" t="str">
        <f t="shared" si="10"/>
        <v/>
      </c>
      <c r="M107" s="25" t="str">
        <f t="shared" si="8"/>
        <v>Johannes Hell</v>
      </c>
    </row>
    <row r="108" spans="1:13" ht="15.75" thickBot="1" x14ac:dyDescent="0.3">
      <c r="A108" s="17">
        <f>B107</f>
        <v>0.41666666666666669</v>
      </c>
      <c r="B108" s="17">
        <v>0.5</v>
      </c>
      <c r="C108" s="47" t="s">
        <v>364</v>
      </c>
      <c r="D108" s="47" t="s">
        <v>104</v>
      </c>
      <c r="E108" s="18"/>
      <c r="F108" s="24">
        <f>F107</f>
        <v>42996</v>
      </c>
      <c r="G108" s="19" t="str">
        <f t="shared" si="11"/>
        <v>Montag</v>
      </c>
      <c r="H108" s="20">
        <f>MONTH(F108)</f>
        <v>9</v>
      </c>
      <c r="I108" s="19" t="e">
        <f>VLOOKUP(H108,#REF!,2,FALSE)</f>
        <v>#REF!</v>
      </c>
      <c r="J108" s="21">
        <f t="shared" si="9"/>
        <v>8.3333333333333315E-2</v>
      </c>
      <c r="K108" s="22">
        <f t="shared" si="7"/>
        <v>1.9999999999999996</v>
      </c>
      <c r="L108" s="53" t="str">
        <f t="shared" si="10"/>
        <v/>
      </c>
      <c r="M108" s="26" t="str">
        <f t="shared" si="8"/>
        <v>Johannes Hell</v>
      </c>
    </row>
    <row r="109" spans="1:13" x14ac:dyDescent="0.25">
      <c r="A109" s="17">
        <f>B108</f>
        <v>0.5</v>
      </c>
      <c r="B109" s="17">
        <v>0.52083333333333337</v>
      </c>
      <c r="C109" s="47"/>
      <c r="D109" s="47" t="s">
        <v>52</v>
      </c>
      <c r="E109" s="18"/>
      <c r="F109" s="24">
        <f>F108</f>
        <v>42996</v>
      </c>
      <c r="G109" s="19" t="str">
        <f t="shared" si="11"/>
        <v>Montag</v>
      </c>
      <c r="H109" s="20">
        <f>MONTH(F109)</f>
        <v>9</v>
      </c>
      <c r="I109" s="19" t="e">
        <f>VLOOKUP(H109,#REF!,2,FALSE)</f>
        <v>#REF!</v>
      </c>
      <c r="J109" s="21">
        <f t="shared" si="9"/>
        <v>2.083333333333337E-2</v>
      </c>
      <c r="K109" s="22" t="str">
        <f t="shared" si="7"/>
        <v/>
      </c>
      <c r="L109" s="53" t="str">
        <f t="shared" si="10"/>
        <v/>
      </c>
      <c r="M109" s="25" t="str">
        <f t="shared" si="8"/>
        <v>Johannes Hell</v>
      </c>
    </row>
    <row r="110" spans="1:13" x14ac:dyDescent="0.25">
      <c r="A110" s="17">
        <f>B109</f>
        <v>0.52083333333333337</v>
      </c>
      <c r="B110" s="17">
        <v>0.67708333333333337</v>
      </c>
      <c r="C110" s="47" t="s">
        <v>364</v>
      </c>
      <c r="D110" s="47" t="s">
        <v>104</v>
      </c>
      <c r="E110" s="18"/>
      <c r="F110" s="24">
        <f>F109</f>
        <v>42996</v>
      </c>
      <c r="G110" s="19" t="str">
        <f t="shared" si="11"/>
        <v>Montag</v>
      </c>
      <c r="H110" s="20">
        <f>MONTH(F110)</f>
        <v>9</v>
      </c>
      <c r="I110" s="19" t="e">
        <f>VLOOKUP(H110,#REF!,2,FALSE)</f>
        <v>#REF!</v>
      </c>
      <c r="J110" s="21">
        <f t="shared" si="9"/>
        <v>0.15625</v>
      </c>
      <c r="K110" s="22">
        <f t="shared" si="7"/>
        <v>3.75</v>
      </c>
      <c r="L110" s="53" t="str">
        <f t="shared" si="10"/>
        <v/>
      </c>
      <c r="M110" s="25" t="str">
        <f t="shared" si="8"/>
        <v>Johannes Hell</v>
      </c>
    </row>
    <row r="111" spans="1:13" x14ac:dyDescent="0.25">
      <c r="A111" s="17">
        <f>B110</f>
        <v>0.67708333333333337</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25">
      <c r="A112" s="15"/>
      <c r="B112" s="15"/>
      <c r="C112" s="48"/>
      <c r="D112" s="48"/>
      <c r="E112" s="16"/>
      <c r="F112" s="27"/>
      <c r="G112" s="1"/>
      <c r="H112" s="2"/>
      <c r="I112" s="1"/>
      <c r="J112" s="3"/>
      <c r="K112" s="4"/>
      <c r="L112" s="54" t="str">
        <f>IF(SUM(K107:K111)&gt;10,SUM(K107:K111),"")</f>
        <v/>
      </c>
      <c r="M112" s="25" t="str">
        <f t="shared" si="8"/>
        <v>Johannes Hell</v>
      </c>
    </row>
    <row r="113" spans="1:13" ht="15.75" thickBot="1" x14ac:dyDescent="0.3">
      <c r="A113" s="17">
        <v>0.3125</v>
      </c>
      <c r="B113" s="17">
        <v>0.41666666666666669</v>
      </c>
      <c r="C113" s="47" t="s">
        <v>365</v>
      </c>
      <c r="D113" s="47" t="s">
        <v>186</v>
      </c>
      <c r="E113" s="18"/>
      <c r="F113" s="24">
        <f>F111+1</f>
        <v>42997</v>
      </c>
      <c r="G113" s="19" t="str">
        <f t="shared" si="11"/>
        <v>Dienstag</v>
      </c>
      <c r="H113" s="20">
        <f>MONTH(F113)</f>
        <v>9</v>
      </c>
      <c r="I113" s="19" t="e">
        <f>VLOOKUP(H113,#REF!,2,FALSE)</f>
        <v>#REF!</v>
      </c>
      <c r="J113" s="21">
        <f t="shared" si="9"/>
        <v>0.10416666666666669</v>
      </c>
      <c r="K113" s="22">
        <f t="shared" si="7"/>
        <v>2.5000000000000004</v>
      </c>
      <c r="L113" s="53" t="str">
        <f t="shared" si="10"/>
        <v/>
      </c>
      <c r="M113" s="26" t="str">
        <f t="shared" si="8"/>
        <v>Johannes Hell</v>
      </c>
    </row>
    <row r="114" spans="1:13" ht="15.75" thickBot="1" x14ac:dyDescent="0.3">
      <c r="A114" s="17">
        <f>B113</f>
        <v>0.41666666666666669</v>
      </c>
      <c r="B114" s="17">
        <v>0.5</v>
      </c>
      <c r="C114" s="47" t="s">
        <v>366</v>
      </c>
      <c r="D114" s="47" t="s">
        <v>104</v>
      </c>
      <c r="E114" s="18"/>
      <c r="F114" s="24">
        <f>F113</f>
        <v>42997</v>
      </c>
      <c r="G114" s="19" t="str">
        <f t="shared" si="11"/>
        <v>Dienstag</v>
      </c>
      <c r="H114" s="20">
        <f>MONTH(F114)</f>
        <v>9</v>
      </c>
      <c r="I114" s="19" t="e">
        <f>VLOOKUP(H114,#REF!,2,FALSE)</f>
        <v>#REF!</v>
      </c>
      <c r="J114" s="21">
        <f t="shared" si="9"/>
        <v>8.3333333333333315E-2</v>
      </c>
      <c r="K114" s="22">
        <f t="shared" si="7"/>
        <v>1.9999999999999996</v>
      </c>
      <c r="L114" s="53" t="str">
        <f t="shared" si="10"/>
        <v/>
      </c>
      <c r="M114" s="26" t="str">
        <f t="shared" si="8"/>
        <v>Johannes Hell</v>
      </c>
    </row>
    <row r="115" spans="1:13" ht="15.75" thickBot="1" x14ac:dyDescent="0.3">
      <c r="A115" s="17">
        <f>B114</f>
        <v>0.5</v>
      </c>
      <c r="B115" s="17">
        <v>0.52083333333333337</v>
      </c>
      <c r="C115" s="47"/>
      <c r="D115" s="47" t="s">
        <v>52</v>
      </c>
      <c r="E115" s="18"/>
      <c r="F115" s="24">
        <f>F114</f>
        <v>42997</v>
      </c>
      <c r="G115" s="19" t="str">
        <f t="shared" si="11"/>
        <v>Dienstag</v>
      </c>
      <c r="H115" s="20">
        <f>MONTH(F115)</f>
        <v>9</v>
      </c>
      <c r="I115" s="19" t="e">
        <f>VLOOKUP(H115,#REF!,2,FALSE)</f>
        <v>#REF!</v>
      </c>
      <c r="J115" s="21">
        <f t="shared" si="9"/>
        <v>2.083333333333337E-2</v>
      </c>
      <c r="K115" s="22" t="str">
        <f t="shared" si="7"/>
        <v/>
      </c>
      <c r="L115" s="53" t="str">
        <f t="shared" si="10"/>
        <v/>
      </c>
      <c r="M115" s="26" t="str">
        <f t="shared" si="8"/>
        <v>Johannes Hell</v>
      </c>
    </row>
    <row r="116" spans="1:13" x14ac:dyDescent="0.25">
      <c r="A116" s="17">
        <f>B115</f>
        <v>0.52083333333333337</v>
      </c>
      <c r="B116" s="17">
        <v>0.58333333333333337</v>
      </c>
      <c r="C116" s="47" t="s">
        <v>367</v>
      </c>
      <c r="D116" s="47" t="s">
        <v>98</v>
      </c>
      <c r="E116" s="18"/>
      <c r="F116" s="24">
        <f>F115</f>
        <v>42997</v>
      </c>
      <c r="G116" s="19" t="str">
        <f t="shared" si="11"/>
        <v>Dienstag</v>
      </c>
      <c r="H116" s="20">
        <f>MONTH(F116)</f>
        <v>9</v>
      </c>
      <c r="I116" s="19" t="e">
        <f>VLOOKUP(H116,#REF!,2,FALSE)</f>
        <v>#REF!</v>
      </c>
      <c r="J116" s="21">
        <f t="shared" si="9"/>
        <v>6.25E-2</v>
      </c>
      <c r="K116" s="22">
        <f t="shared" si="7"/>
        <v>1.5</v>
      </c>
      <c r="L116" s="53" t="str">
        <f t="shared" si="10"/>
        <v/>
      </c>
    </row>
    <row r="117" spans="1:13" ht="30" x14ac:dyDescent="0.25">
      <c r="A117" s="17">
        <f>B116</f>
        <v>0.58333333333333337</v>
      </c>
      <c r="B117" s="17">
        <v>0.72916666666666663</v>
      </c>
      <c r="C117" s="47" t="s">
        <v>368</v>
      </c>
      <c r="D117" s="47" t="s">
        <v>102</v>
      </c>
      <c r="E117" s="18"/>
      <c r="F117" s="24">
        <f>F116</f>
        <v>42997</v>
      </c>
      <c r="G117" s="19" t="str">
        <f t="shared" si="11"/>
        <v>Dienstag</v>
      </c>
      <c r="H117" s="20">
        <f>MONTH(F117)</f>
        <v>9</v>
      </c>
      <c r="I117" s="19" t="e">
        <f>VLOOKUP(H117,#REF!,2,FALSE)</f>
        <v>#REF!</v>
      </c>
      <c r="J117" s="21">
        <f t="shared" si="9"/>
        <v>0.14583333333333326</v>
      </c>
      <c r="K117" s="22">
        <f t="shared" si="7"/>
        <v>3.4999999999999982</v>
      </c>
      <c r="L117" s="53" t="str">
        <f t="shared" si="10"/>
        <v/>
      </c>
      <c r="M117" s="25"/>
    </row>
    <row r="118" spans="1:13" x14ac:dyDescent="0.25">
      <c r="A118" s="15"/>
      <c r="B118" s="15"/>
      <c r="C118" s="48"/>
      <c r="D118" s="48"/>
      <c r="E118" s="16"/>
      <c r="F118" s="27"/>
      <c r="G118" s="1"/>
      <c r="H118" s="2"/>
      <c r="I118" s="1"/>
      <c r="J118" s="3"/>
      <c r="K118" s="4"/>
      <c r="L118" s="54" t="str">
        <f>IF(SUM(K113:K117)&gt;10,SUM(K113:K117),"")</f>
        <v/>
      </c>
      <c r="M118" s="25"/>
    </row>
    <row r="119" spans="1:13" ht="30" x14ac:dyDescent="0.25">
      <c r="A119" s="17">
        <v>0.3125</v>
      </c>
      <c r="B119" s="17">
        <v>0.5</v>
      </c>
      <c r="C119" s="47" t="s">
        <v>368</v>
      </c>
      <c r="D119" s="47" t="s">
        <v>102</v>
      </c>
      <c r="E119" s="18"/>
      <c r="F119" s="24">
        <f>F117+1</f>
        <v>42998</v>
      </c>
      <c r="G119" s="19" t="str">
        <f t="shared" si="11"/>
        <v>Mittwoch</v>
      </c>
      <c r="H119" s="20">
        <f>MONTH(F119)</f>
        <v>9</v>
      </c>
      <c r="I119" s="19" t="e">
        <f>VLOOKUP(H119,#REF!,2,FALSE)</f>
        <v>#REF!</v>
      </c>
      <c r="J119" s="21">
        <f t="shared" si="9"/>
        <v>0.1875</v>
      </c>
      <c r="K119" s="22">
        <f t="shared" si="7"/>
        <v>4.5</v>
      </c>
      <c r="L119" s="53" t="str">
        <f t="shared" si="10"/>
        <v/>
      </c>
      <c r="M119" s="25"/>
    </row>
    <row r="120" spans="1:13" ht="15.75" thickBot="1" x14ac:dyDescent="0.3">
      <c r="A120" s="17">
        <f>B119</f>
        <v>0.5</v>
      </c>
      <c r="B120" s="17">
        <v>0.52083333333333337</v>
      </c>
      <c r="C120" s="47"/>
      <c r="D120" s="47" t="s">
        <v>52</v>
      </c>
      <c r="E120" s="18"/>
      <c r="F120" s="24">
        <f>F119</f>
        <v>42998</v>
      </c>
      <c r="G120" s="19" t="str">
        <f t="shared" si="11"/>
        <v>Mittwoch</v>
      </c>
      <c r="H120" s="20">
        <f>MONTH(F120)</f>
        <v>9</v>
      </c>
      <c r="I120" s="19" t="e">
        <f>VLOOKUP(H120,#REF!,2,FALSE)</f>
        <v>#REF!</v>
      </c>
      <c r="J120" s="21">
        <f t="shared" si="9"/>
        <v>2.083333333333337E-2</v>
      </c>
      <c r="K120" s="22" t="str">
        <f t="shared" si="7"/>
        <v/>
      </c>
      <c r="L120" s="53" t="str">
        <f t="shared" si="10"/>
        <v/>
      </c>
      <c r="M120" s="26"/>
    </row>
    <row r="121" spans="1:13" ht="30" x14ac:dyDescent="0.25">
      <c r="A121" s="17">
        <f>B120</f>
        <v>0.52083333333333337</v>
      </c>
      <c r="B121" s="17">
        <v>0.58333333333333337</v>
      </c>
      <c r="C121" s="47" t="s">
        <v>369</v>
      </c>
      <c r="D121" s="47" t="s">
        <v>147</v>
      </c>
      <c r="E121" s="18"/>
      <c r="F121" s="24">
        <f>F120</f>
        <v>42998</v>
      </c>
      <c r="G121" s="19" t="str">
        <f t="shared" si="11"/>
        <v>Mittwoch</v>
      </c>
      <c r="H121" s="20">
        <f>MONTH(F121)</f>
        <v>9</v>
      </c>
      <c r="I121" s="19" t="e">
        <f>VLOOKUP(H121,#REF!,2,FALSE)</f>
        <v>#REF!</v>
      </c>
      <c r="J121" s="21">
        <f t="shared" si="9"/>
        <v>6.25E-2</v>
      </c>
      <c r="K121" s="22">
        <f t="shared" si="7"/>
        <v>1.5</v>
      </c>
      <c r="L121" s="53" t="str">
        <f t="shared" si="10"/>
        <v/>
      </c>
      <c r="M121" s="30"/>
    </row>
    <row r="122" spans="1:13" x14ac:dyDescent="0.25">
      <c r="A122" s="17">
        <f>B121</f>
        <v>0.58333333333333337</v>
      </c>
      <c r="B122" s="17">
        <v>0.70833333333333337</v>
      </c>
      <c r="C122" s="47" t="s">
        <v>370</v>
      </c>
      <c r="D122" s="47" t="s">
        <v>104</v>
      </c>
      <c r="E122" s="18"/>
      <c r="F122" s="24">
        <f>F121</f>
        <v>42998</v>
      </c>
      <c r="G122" s="19" t="str">
        <f t="shared" si="11"/>
        <v>Mittwoch</v>
      </c>
      <c r="H122" s="20">
        <f>MONTH(F122)</f>
        <v>9</v>
      </c>
      <c r="I122" s="19" t="e">
        <f>VLOOKUP(H122,#REF!,2,FALSE)</f>
        <v>#REF!</v>
      </c>
      <c r="J122" s="21">
        <f t="shared" si="9"/>
        <v>0.125</v>
      </c>
      <c r="K122" s="22">
        <f t="shared" si="7"/>
        <v>3</v>
      </c>
      <c r="L122" s="53" t="str">
        <f t="shared" si="10"/>
        <v/>
      </c>
      <c r="M122" s="30"/>
    </row>
    <row r="123" spans="1:13" x14ac:dyDescent="0.25">
      <c r="A123" s="17">
        <f>B122</f>
        <v>0.70833333333333337</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25">
      <c r="A124" s="15"/>
      <c r="B124" s="15"/>
      <c r="C124" s="48"/>
      <c r="D124" s="48"/>
      <c r="E124" s="16"/>
      <c r="F124" s="27"/>
      <c r="G124" s="1"/>
      <c r="H124" s="2"/>
      <c r="I124" s="1"/>
      <c r="J124" s="3"/>
      <c r="K124" s="4"/>
      <c r="L124" s="54" t="str">
        <f>IF(SUM(K119:K123)&gt;10,SUM(K119:K123),"")</f>
        <v/>
      </c>
      <c r="M124" s="30"/>
    </row>
    <row r="125" spans="1:13" x14ac:dyDescent="0.25">
      <c r="A125" s="17">
        <v>0.32291666666666669</v>
      </c>
      <c r="B125" s="17">
        <v>0.5</v>
      </c>
      <c r="C125" s="47" t="s">
        <v>371</v>
      </c>
      <c r="D125" s="47" t="s">
        <v>104</v>
      </c>
      <c r="E125" s="18"/>
      <c r="F125" s="24">
        <f>F119+1</f>
        <v>42999</v>
      </c>
      <c r="G125" s="19" t="str">
        <f t="shared" si="11"/>
        <v>Donnerstag</v>
      </c>
      <c r="H125" s="20">
        <f>MONTH(F125)</f>
        <v>9</v>
      </c>
      <c r="I125" s="19" t="e">
        <f>VLOOKUP(H125,#REF!,2,FALSE)</f>
        <v>#REF!</v>
      </c>
      <c r="J125" s="21">
        <f t="shared" si="9"/>
        <v>0.17708333333333331</v>
      </c>
      <c r="K125" s="22">
        <f t="shared" si="7"/>
        <v>4.25</v>
      </c>
      <c r="L125" s="53" t="str">
        <f t="shared" si="10"/>
        <v/>
      </c>
      <c r="M125" s="30"/>
    </row>
    <row r="126" spans="1:13" x14ac:dyDescent="0.25">
      <c r="A126" s="17">
        <f>B125</f>
        <v>0.5</v>
      </c>
      <c r="B126" s="17">
        <v>0.52083333333333337</v>
      </c>
      <c r="C126" s="47"/>
      <c r="D126" s="47" t="s">
        <v>52</v>
      </c>
      <c r="E126" s="18"/>
      <c r="F126" s="24">
        <f>F120+1</f>
        <v>42999</v>
      </c>
      <c r="G126" s="19" t="str">
        <f t="shared" si="11"/>
        <v>Donnerstag</v>
      </c>
      <c r="H126" s="20">
        <f>MONTH(F126)</f>
        <v>9</v>
      </c>
      <c r="I126" s="19" t="e">
        <f>VLOOKUP(H126,#REF!,2,FALSE)</f>
        <v>#REF!</v>
      </c>
      <c r="J126" s="21">
        <f t="shared" si="9"/>
        <v>2.083333333333337E-2</v>
      </c>
      <c r="K126" s="22" t="str">
        <f t="shared" si="7"/>
        <v/>
      </c>
      <c r="L126" s="53" t="str">
        <f t="shared" si="10"/>
        <v/>
      </c>
      <c r="M126" s="30"/>
    </row>
    <row r="127" spans="1:13" ht="30" x14ac:dyDescent="0.25">
      <c r="A127" s="17">
        <f>B126</f>
        <v>0.52083333333333337</v>
      </c>
      <c r="B127" s="17">
        <v>0.60416666666666663</v>
      </c>
      <c r="C127" s="47" t="s">
        <v>372</v>
      </c>
      <c r="D127" s="47" t="s">
        <v>102</v>
      </c>
      <c r="E127" s="18"/>
      <c r="F127" s="24">
        <f>F123+1</f>
        <v>42999</v>
      </c>
      <c r="G127" s="19" t="str">
        <f t="shared" si="11"/>
        <v>Donnerstag</v>
      </c>
      <c r="H127" s="20">
        <f>MONTH(F127)</f>
        <v>9</v>
      </c>
      <c r="I127" s="19" t="e">
        <f>VLOOKUP(H127,#REF!,2,FALSE)</f>
        <v>#REF!</v>
      </c>
      <c r="J127" s="21">
        <f t="shared" si="9"/>
        <v>8.3333333333333259E-2</v>
      </c>
      <c r="K127" s="22">
        <f t="shared" si="7"/>
        <v>1.9999999999999982</v>
      </c>
      <c r="L127" s="53" t="str">
        <f t="shared" si="10"/>
        <v/>
      </c>
      <c r="M127" s="30"/>
    </row>
    <row r="128" spans="1:13" x14ac:dyDescent="0.25">
      <c r="A128" s="17">
        <f>B127</f>
        <v>0.60416666666666663</v>
      </c>
      <c r="B128" s="17">
        <v>0.67708333333333337</v>
      </c>
      <c r="C128" s="47" t="s">
        <v>373</v>
      </c>
      <c r="D128" s="47" t="s">
        <v>100</v>
      </c>
      <c r="E128" s="18"/>
      <c r="F128" s="24">
        <f>F127</f>
        <v>42999</v>
      </c>
      <c r="G128" s="19" t="str">
        <f t="shared" si="11"/>
        <v>Donnerstag</v>
      </c>
      <c r="H128" s="20">
        <f>MONTH(F128)</f>
        <v>9</v>
      </c>
      <c r="I128" s="19" t="e">
        <f>VLOOKUP(H128,#REF!,2,FALSE)</f>
        <v>#REF!</v>
      </c>
      <c r="J128" s="21">
        <f t="shared" si="9"/>
        <v>7.2916666666666741E-2</v>
      </c>
      <c r="K128" s="22">
        <f t="shared" si="7"/>
        <v>1.7500000000000018</v>
      </c>
      <c r="L128" s="53" t="str">
        <f t="shared" si="10"/>
        <v/>
      </c>
      <c r="M128" s="30"/>
    </row>
    <row r="129" spans="1:13" x14ac:dyDescent="0.25">
      <c r="A129" s="17">
        <f>B128</f>
        <v>0.67708333333333337</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25">
      <c r="A130" s="15"/>
      <c r="B130" s="15"/>
      <c r="C130" s="48"/>
      <c r="D130" s="48"/>
      <c r="E130" s="16"/>
      <c r="F130" s="27"/>
      <c r="G130" s="1"/>
      <c r="H130" s="2"/>
      <c r="I130" s="1"/>
      <c r="J130" s="3"/>
      <c r="K130" s="4"/>
      <c r="L130" s="54" t="str">
        <f>IF(SUM(K125:K129)&gt;10,SUM(K125:K129),"")</f>
        <v/>
      </c>
    </row>
    <row r="131" spans="1:13" ht="45" x14ac:dyDescent="0.25">
      <c r="A131" s="17">
        <v>0.32291666666666669</v>
      </c>
      <c r="B131" s="17">
        <v>0.45833333333333331</v>
      </c>
      <c r="C131" s="47" t="s">
        <v>403</v>
      </c>
      <c r="D131" s="47" t="s">
        <v>186</v>
      </c>
      <c r="E131" s="18"/>
      <c r="F131" s="24">
        <f>F129+1</f>
        <v>43000</v>
      </c>
      <c r="G131" s="19" t="str">
        <f t="shared" si="11"/>
        <v>Freitag</v>
      </c>
      <c r="H131" s="20">
        <f>MONTH(F131)</f>
        <v>9</v>
      </c>
      <c r="I131" s="19" t="e">
        <f>VLOOKUP(H131,#REF!,2,FALSE)</f>
        <v>#REF!</v>
      </c>
      <c r="J131" s="21">
        <f t="shared" si="9"/>
        <v>0.13541666666666663</v>
      </c>
      <c r="K131" s="22">
        <f t="shared" si="7"/>
        <v>3.2499999999999991</v>
      </c>
      <c r="L131" s="53" t="str">
        <f t="shared" si="10"/>
        <v/>
      </c>
    </row>
    <row r="132" spans="1:13" x14ac:dyDescent="0.25">
      <c r="A132" s="17">
        <f>B131</f>
        <v>0.45833333333333331</v>
      </c>
      <c r="B132" s="17">
        <v>0.47916666666666669</v>
      </c>
      <c r="C132" s="47"/>
      <c r="D132" s="47" t="s">
        <v>52</v>
      </c>
      <c r="E132" s="18"/>
      <c r="F132" s="24">
        <f>F131</f>
        <v>43000</v>
      </c>
      <c r="G132" s="19" t="str">
        <f t="shared" si="11"/>
        <v>Freitag</v>
      </c>
      <c r="H132" s="20">
        <f>MONTH(F132)</f>
        <v>9</v>
      </c>
      <c r="I132" s="19" t="e">
        <f>VLOOKUP(H132,#REF!,2,FALSE)</f>
        <v>#REF!</v>
      </c>
      <c r="J132" s="21">
        <f t="shared" si="9"/>
        <v>2.083333333333337E-2</v>
      </c>
      <c r="K132" s="22" t="str">
        <f t="shared" si="7"/>
        <v/>
      </c>
      <c r="L132" s="53" t="str">
        <f t="shared" si="10"/>
        <v/>
      </c>
    </row>
    <row r="133" spans="1:13" ht="30" x14ac:dyDescent="0.25">
      <c r="A133" s="17">
        <f>B132</f>
        <v>0.47916666666666669</v>
      </c>
      <c r="B133" s="17">
        <v>0.59375</v>
      </c>
      <c r="C133" s="47" t="s">
        <v>374</v>
      </c>
      <c r="D133" s="47" t="s">
        <v>102</v>
      </c>
      <c r="E133" s="18"/>
      <c r="F133" s="24">
        <f>F132</f>
        <v>43000</v>
      </c>
      <c r="G133" s="19" t="str">
        <f t="shared" si="11"/>
        <v>Freitag</v>
      </c>
      <c r="H133" s="20">
        <f>MONTH(F133)</f>
        <v>9</v>
      </c>
      <c r="I133" s="19" t="e">
        <f>VLOOKUP(H133,#REF!,2,FALSE)</f>
        <v>#REF!</v>
      </c>
      <c r="J133" s="21">
        <f t="shared" si="9"/>
        <v>0.11458333333333331</v>
      </c>
      <c r="K133" s="22">
        <f t="shared" ref="K133:K183" si="12">IF(D133="PAUSE","",IF(D133="Urlaub","",IF(B133-A133&gt;0,(B133-A133)*24,0)))</f>
        <v>2.7499999999999996</v>
      </c>
      <c r="L133" s="53" t="str">
        <f t="shared" si="10"/>
        <v/>
      </c>
    </row>
    <row r="134" spans="1:13" x14ac:dyDescent="0.25">
      <c r="A134" s="17">
        <f>B133</f>
        <v>0.59375</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25">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25">
      <c r="A136" s="15"/>
      <c r="B136" s="15"/>
      <c r="C136" s="48"/>
      <c r="D136" s="48"/>
      <c r="E136" s="16"/>
      <c r="F136" s="27"/>
      <c r="G136" s="1"/>
      <c r="H136" s="2"/>
      <c r="I136" s="1"/>
      <c r="J136" s="3"/>
      <c r="K136" s="4"/>
      <c r="L136" s="54" t="str">
        <f>IF(SUM(K131:K135)&gt;10,SUM(K131:K135),"")</f>
        <v/>
      </c>
    </row>
    <row r="137" spans="1:13" x14ac:dyDescent="0.25">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25">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25">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25">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25">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25">
      <c r="A142" s="15"/>
      <c r="B142" s="15"/>
      <c r="C142" s="48"/>
      <c r="D142" s="48"/>
      <c r="E142" s="16"/>
      <c r="F142" s="27"/>
      <c r="G142" s="1"/>
      <c r="H142" s="2"/>
      <c r="I142" s="1"/>
      <c r="J142" s="3"/>
      <c r="K142" s="4"/>
      <c r="L142" s="54" t="str">
        <f>IF(SUM(K137:K141)&gt;10,SUM(K137:K141),"")</f>
        <v/>
      </c>
    </row>
    <row r="143" spans="1:13" x14ac:dyDescent="0.25">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25">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25">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25">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25">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25">
      <c r="A148" s="15"/>
      <c r="B148" s="15"/>
      <c r="C148" s="48"/>
      <c r="D148" s="48"/>
      <c r="E148" s="16"/>
      <c r="F148" s="27"/>
      <c r="G148" s="1"/>
      <c r="H148" s="2"/>
      <c r="I148" s="1"/>
      <c r="J148" s="3"/>
      <c r="K148" s="4"/>
      <c r="L148" s="54" t="str">
        <f>IF(SUM(K143:K147)&gt;10,SUM(K143:K147),"")</f>
        <v/>
      </c>
    </row>
    <row r="149" spans="1:12" x14ac:dyDescent="0.25">
      <c r="A149" s="17">
        <v>0.33333333333333331</v>
      </c>
      <c r="B149" s="17">
        <v>0.41666666666666669</v>
      </c>
      <c r="C149" s="47" t="s">
        <v>375</v>
      </c>
      <c r="D149" s="47" t="s">
        <v>186</v>
      </c>
      <c r="E149" s="18"/>
      <c r="F149" s="24">
        <f>F147+1</f>
        <v>43003</v>
      </c>
      <c r="G149" s="19" t="str">
        <f t="shared" si="11"/>
        <v>Montag</v>
      </c>
      <c r="H149" s="20">
        <f>MONTH(F149)</f>
        <v>9</v>
      </c>
      <c r="I149" s="19" t="e">
        <f>VLOOKUP(H149,#REF!,2,FALSE)</f>
        <v>#REF!</v>
      </c>
      <c r="J149" s="21">
        <f t="shared" si="9"/>
        <v>8.333333333333337E-2</v>
      </c>
      <c r="K149" s="22">
        <f t="shared" si="12"/>
        <v>2.0000000000000009</v>
      </c>
      <c r="L149" s="53" t="str">
        <f t="shared" si="10"/>
        <v/>
      </c>
    </row>
    <row r="150" spans="1:12" x14ac:dyDescent="0.25">
      <c r="A150" s="17">
        <f>B149</f>
        <v>0.41666666666666669</v>
      </c>
      <c r="B150" s="17">
        <v>0.5</v>
      </c>
      <c r="C150" s="47" t="s">
        <v>376</v>
      </c>
      <c r="D150" s="47" t="s">
        <v>98</v>
      </c>
      <c r="E150" s="18"/>
      <c r="F150" s="24">
        <f>F149</f>
        <v>43003</v>
      </c>
      <c r="G150" s="19" t="str">
        <f t="shared" si="11"/>
        <v>Montag</v>
      </c>
      <c r="H150" s="20">
        <f>MONTH(F150)</f>
        <v>9</v>
      </c>
      <c r="I150" s="19" t="e">
        <f>VLOOKUP(H150,#REF!,2,FALSE)</f>
        <v>#REF!</v>
      </c>
      <c r="J150" s="21">
        <f t="shared" si="9"/>
        <v>8.3333333333333315E-2</v>
      </c>
      <c r="K150" s="22">
        <f t="shared" si="12"/>
        <v>1.9999999999999996</v>
      </c>
      <c r="L150" s="53" t="str">
        <f t="shared" si="10"/>
        <v/>
      </c>
    </row>
    <row r="151" spans="1:12" x14ac:dyDescent="0.25">
      <c r="A151" s="17">
        <f>B150</f>
        <v>0.5</v>
      </c>
      <c r="B151" s="17">
        <v>0.52083333333333337</v>
      </c>
      <c r="C151" s="47"/>
      <c r="D151" s="47" t="s">
        <v>52</v>
      </c>
      <c r="E151" s="18"/>
      <c r="F151" s="24">
        <f>F150</f>
        <v>43003</v>
      </c>
      <c r="G151" s="19" t="str">
        <f t="shared" si="11"/>
        <v>Montag</v>
      </c>
      <c r="H151" s="20">
        <f>MONTH(F151)</f>
        <v>9</v>
      </c>
      <c r="I151" s="19" t="e">
        <f>VLOOKUP(H151,#REF!,2,FALSE)</f>
        <v>#REF!</v>
      </c>
      <c r="J151" s="21">
        <f t="shared" si="9"/>
        <v>2.083333333333337E-2</v>
      </c>
      <c r="K151" s="22" t="str">
        <f t="shared" si="12"/>
        <v/>
      </c>
      <c r="L151" s="53" t="str">
        <f t="shared" ref="L151:L183" si="13">IF(K151&gt;6,K151,"")</f>
        <v/>
      </c>
    </row>
    <row r="152" spans="1:12" ht="30" x14ac:dyDescent="0.25">
      <c r="A152" s="17">
        <f>B151</f>
        <v>0.52083333333333337</v>
      </c>
      <c r="B152" s="17">
        <v>0.6875</v>
      </c>
      <c r="C152" s="47" t="s">
        <v>377</v>
      </c>
      <c r="D152" s="47" t="s">
        <v>104</v>
      </c>
      <c r="E152" s="18"/>
      <c r="F152" s="24">
        <f>F151</f>
        <v>43003</v>
      </c>
      <c r="G152" s="19" t="str">
        <f t="shared" si="11"/>
        <v>Montag</v>
      </c>
      <c r="H152" s="20">
        <f>MONTH(F152)</f>
        <v>9</v>
      </c>
      <c r="I152" s="19" t="e">
        <f>VLOOKUP(H152,#REF!,2,FALSE)</f>
        <v>#REF!</v>
      </c>
      <c r="J152" s="21">
        <f t="shared" si="9"/>
        <v>0.16666666666666663</v>
      </c>
      <c r="K152" s="22">
        <f t="shared" si="12"/>
        <v>3.9999999999999991</v>
      </c>
      <c r="L152" s="53" t="str">
        <f t="shared" si="13"/>
        <v/>
      </c>
    </row>
    <row r="153" spans="1:12" x14ac:dyDescent="0.25">
      <c r="A153" s="17">
        <f>B152</f>
        <v>0.6875</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25">
      <c r="A154" s="15"/>
      <c r="B154" s="15"/>
      <c r="C154" s="48"/>
      <c r="D154" s="48"/>
      <c r="E154" s="16"/>
      <c r="F154" s="27"/>
      <c r="G154" s="1"/>
      <c r="H154" s="2"/>
      <c r="I154" s="1"/>
      <c r="J154" s="3"/>
      <c r="K154" s="4"/>
      <c r="L154" s="54" t="str">
        <f>IF(SUM(K149:K153)&gt;10,SUM(K149:K153),"")</f>
        <v/>
      </c>
    </row>
    <row r="155" spans="1:12" ht="30" x14ac:dyDescent="0.25">
      <c r="A155" s="17">
        <v>0.33333333333333331</v>
      </c>
      <c r="B155" s="17">
        <v>0.52083333333333337</v>
      </c>
      <c r="C155" s="47" t="s">
        <v>378</v>
      </c>
      <c r="D155" s="47" t="s">
        <v>104</v>
      </c>
      <c r="E155" s="18"/>
      <c r="F155" s="24">
        <f>F149+1</f>
        <v>43004</v>
      </c>
      <c r="G155" s="19" t="str">
        <f t="shared" si="11"/>
        <v>Dienstag</v>
      </c>
      <c r="H155" s="20">
        <f>MONTH(F155)</f>
        <v>9</v>
      </c>
      <c r="I155" s="19" t="e">
        <f>VLOOKUP(H155,#REF!,2,FALSE)</f>
        <v>#REF!</v>
      </c>
      <c r="J155" s="21">
        <f t="shared" si="9"/>
        <v>0.18750000000000006</v>
      </c>
      <c r="K155" s="22">
        <f t="shared" si="12"/>
        <v>4.5000000000000018</v>
      </c>
      <c r="L155" s="53" t="str">
        <f t="shared" si="13"/>
        <v/>
      </c>
    </row>
    <row r="156" spans="1:12" x14ac:dyDescent="0.25">
      <c r="A156" s="17">
        <f>B155</f>
        <v>0.52083333333333337</v>
      </c>
      <c r="B156" s="17">
        <v>0.54166666666666663</v>
      </c>
      <c r="C156" s="47"/>
      <c r="D156" s="47" t="s">
        <v>52</v>
      </c>
      <c r="E156" s="18"/>
      <c r="F156" s="24">
        <f>F150+1</f>
        <v>43004</v>
      </c>
      <c r="G156" s="19" t="str">
        <f t="shared" si="11"/>
        <v>Dienstag</v>
      </c>
      <c r="H156" s="20">
        <f>MONTH(F156)</f>
        <v>9</v>
      </c>
      <c r="I156" s="19" t="e">
        <f>VLOOKUP(H156,#REF!,2,FALSE)</f>
        <v>#REF!</v>
      </c>
      <c r="J156" s="21">
        <f t="shared" si="9"/>
        <v>2.0833333333333259E-2</v>
      </c>
      <c r="K156" s="22" t="str">
        <f t="shared" si="12"/>
        <v/>
      </c>
      <c r="L156" s="53" t="str">
        <f t="shared" si="13"/>
        <v/>
      </c>
    </row>
    <row r="157" spans="1:12" x14ac:dyDescent="0.25">
      <c r="A157" s="17">
        <f>B156</f>
        <v>0.54166666666666663</v>
      </c>
      <c r="B157" s="17">
        <v>0.70833333333333337</v>
      </c>
      <c r="C157" s="47" t="s">
        <v>379</v>
      </c>
      <c r="D157" s="47" t="s">
        <v>100</v>
      </c>
      <c r="E157" s="18"/>
      <c r="F157" s="24">
        <f>F151+1</f>
        <v>43004</v>
      </c>
      <c r="G157" s="19" t="str">
        <f t="shared" si="11"/>
        <v>Dienstag</v>
      </c>
      <c r="H157" s="20">
        <f>MONTH(F157)</f>
        <v>9</v>
      </c>
      <c r="I157" s="19" t="e">
        <f>VLOOKUP(H157,#REF!,2,FALSE)</f>
        <v>#REF!</v>
      </c>
      <c r="J157" s="21">
        <f t="shared" si="9"/>
        <v>0.16666666666666674</v>
      </c>
      <c r="K157" s="22">
        <f t="shared" si="12"/>
        <v>4.0000000000000018</v>
      </c>
      <c r="L157" s="53" t="str">
        <f t="shared" si="13"/>
        <v/>
      </c>
    </row>
    <row r="158" spans="1:12" x14ac:dyDescent="0.25">
      <c r="A158" s="17">
        <f>B157</f>
        <v>0.70833333333333337</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25">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25">
      <c r="A160" s="15"/>
      <c r="B160" s="15"/>
      <c r="C160" s="48"/>
      <c r="D160" s="48"/>
      <c r="E160" s="16"/>
      <c r="F160" s="27"/>
      <c r="G160" s="1"/>
      <c r="H160" s="2"/>
      <c r="I160" s="1"/>
      <c r="J160" s="3"/>
      <c r="K160" s="4"/>
      <c r="L160" s="54" t="str">
        <f>IF(SUM(K155:K159)&gt;10,SUM(K155:K159),"")</f>
        <v/>
      </c>
    </row>
    <row r="161" spans="1:12" ht="30" x14ac:dyDescent="0.25">
      <c r="A161" s="17">
        <v>0.32291666666666669</v>
      </c>
      <c r="B161" s="17">
        <v>0.375</v>
      </c>
      <c r="C161" s="47" t="s">
        <v>380</v>
      </c>
      <c r="D161" s="47" t="s">
        <v>147</v>
      </c>
      <c r="E161" s="18"/>
      <c r="F161" s="24">
        <f>F155+1</f>
        <v>43005</v>
      </c>
      <c r="G161" s="19" t="str">
        <f t="shared" si="11"/>
        <v>Mittwoch</v>
      </c>
      <c r="H161" s="20">
        <f>MONTH(F161)</f>
        <v>9</v>
      </c>
      <c r="I161" s="19" t="e">
        <f>VLOOKUP(H161,#REF!,2,FALSE)</f>
        <v>#REF!</v>
      </c>
      <c r="J161" s="21">
        <f t="shared" si="9"/>
        <v>5.2083333333333315E-2</v>
      </c>
      <c r="K161" s="22">
        <f t="shared" si="12"/>
        <v>1.2499999999999996</v>
      </c>
      <c r="L161" s="53" t="str">
        <f t="shared" si="13"/>
        <v/>
      </c>
    </row>
    <row r="162" spans="1:12" x14ac:dyDescent="0.25">
      <c r="A162" s="17">
        <f>B161</f>
        <v>0.375</v>
      </c>
      <c r="B162" s="17">
        <v>0.5</v>
      </c>
      <c r="C162" s="47" t="s">
        <v>381</v>
      </c>
      <c r="D162" s="47" t="s">
        <v>100</v>
      </c>
      <c r="E162" s="18"/>
      <c r="F162" s="24">
        <f>F156+1</f>
        <v>43005</v>
      </c>
      <c r="G162" s="19" t="str">
        <f t="shared" si="11"/>
        <v>Mittwoch</v>
      </c>
      <c r="H162" s="20">
        <f>MONTH(F162)</f>
        <v>9</v>
      </c>
      <c r="I162" s="19" t="e">
        <f>VLOOKUP(H162,#REF!,2,FALSE)</f>
        <v>#REF!</v>
      </c>
      <c r="J162" s="21">
        <f t="shared" si="9"/>
        <v>0.125</v>
      </c>
      <c r="K162" s="22">
        <f t="shared" si="12"/>
        <v>3</v>
      </c>
      <c r="L162" s="53" t="str">
        <f t="shared" si="13"/>
        <v/>
      </c>
    </row>
    <row r="163" spans="1:12" x14ac:dyDescent="0.25">
      <c r="A163" s="17">
        <f>B162</f>
        <v>0.5</v>
      </c>
      <c r="B163" s="17">
        <v>0.52083333333333337</v>
      </c>
      <c r="C163" s="47"/>
      <c r="D163" s="47" t="s">
        <v>52</v>
      </c>
      <c r="E163" s="18"/>
      <c r="F163" s="24">
        <f>F157+1</f>
        <v>43005</v>
      </c>
      <c r="G163" s="19" t="str">
        <f t="shared" si="11"/>
        <v>Mittwoch</v>
      </c>
      <c r="H163" s="20">
        <f>MONTH(F163)</f>
        <v>9</v>
      </c>
      <c r="I163" s="19" t="e">
        <f>VLOOKUP(H163,#REF!,2,FALSE)</f>
        <v>#REF!</v>
      </c>
      <c r="J163" s="21">
        <f t="shared" si="9"/>
        <v>2.083333333333337E-2</v>
      </c>
      <c r="K163" s="22" t="str">
        <f t="shared" si="12"/>
        <v/>
      </c>
      <c r="L163" s="53" t="str">
        <f t="shared" si="13"/>
        <v/>
      </c>
    </row>
    <row r="164" spans="1:12" ht="30" x14ac:dyDescent="0.25">
      <c r="A164" s="17">
        <f>B163</f>
        <v>0.52083333333333337</v>
      </c>
      <c r="B164" s="17">
        <v>0.69791666666666663</v>
      </c>
      <c r="C164" s="47" t="s">
        <v>383</v>
      </c>
      <c r="D164" s="47" t="s">
        <v>186</v>
      </c>
      <c r="E164" s="18"/>
      <c r="F164" s="24">
        <f>F158+1</f>
        <v>43005</v>
      </c>
      <c r="G164" s="19" t="str">
        <f t="shared" si="11"/>
        <v>Mittwoch</v>
      </c>
      <c r="H164" s="20">
        <f>MONTH(F164)</f>
        <v>9</v>
      </c>
      <c r="I164" s="19" t="e">
        <f>VLOOKUP(H164,#REF!,2,FALSE)</f>
        <v>#REF!</v>
      </c>
      <c r="J164" s="21">
        <f t="shared" ref="J164:J183" si="14">IF(B164-A164&gt;0,B164-A164,0)</f>
        <v>0.17708333333333326</v>
      </c>
      <c r="K164" s="22">
        <f t="shared" si="12"/>
        <v>4.2499999999999982</v>
      </c>
      <c r="L164" s="53" t="str">
        <f t="shared" si="13"/>
        <v/>
      </c>
    </row>
    <row r="165" spans="1:12" x14ac:dyDescent="0.25">
      <c r="A165" s="17">
        <f>B164</f>
        <v>0.69791666666666663</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25">
      <c r="A166" s="15"/>
      <c r="B166" s="15"/>
      <c r="C166" s="48"/>
      <c r="D166" s="48"/>
      <c r="E166" s="16"/>
      <c r="F166" s="27"/>
      <c r="G166" s="1"/>
      <c r="H166" s="2"/>
      <c r="I166" s="1"/>
      <c r="J166" s="3"/>
      <c r="K166" s="4"/>
      <c r="L166" s="54" t="str">
        <f>IF(SUM(K161:K165)&gt;10,SUM(K161:K165),"")</f>
        <v/>
      </c>
    </row>
    <row r="167" spans="1:12" x14ac:dyDescent="0.25">
      <c r="A167" s="17">
        <v>0</v>
      </c>
      <c r="B167" s="17">
        <v>0</v>
      </c>
      <c r="C167" s="47" t="s">
        <v>105</v>
      </c>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25">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25">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25">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25">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25">
      <c r="A172" s="15"/>
      <c r="B172" s="15"/>
      <c r="C172" s="48"/>
      <c r="D172" s="48"/>
      <c r="E172" s="16"/>
      <c r="F172" s="27"/>
      <c r="G172" s="1"/>
      <c r="H172" s="2"/>
      <c r="I172" s="1"/>
      <c r="J172" s="3"/>
      <c r="K172" s="4"/>
      <c r="L172" s="54" t="str">
        <f>IF(SUM(K167:K171)&gt;10,SUM(K167:K171),"")</f>
        <v/>
      </c>
    </row>
    <row r="173" spans="1:12" x14ac:dyDescent="0.25">
      <c r="A173" s="17">
        <v>0.33333333333333331</v>
      </c>
      <c r="B173" s="17">
        <v>0.5625</v>
      </c>
      <c r="C173" s="47" t="s">
        <v>382</v>
      </c>
      <c r="D173" s="47" t="s">
        <v>186</v>
      </c>
      <c r="E173" s="18"/>
      <c r="F173" s="24">
        <f>F171+1</f>
        <v>43007</v>
      </c>
      <c r="G173" s="19" t="str">
        <f t="shared" si="15"/>
        <v>Freitag</v>
      </c>
      <c r="H173" s="20">
        <f>MONTH(F173)</f>
        <v>9</v>
      </c>
      <c r="I173" s="19" t="e">
        <f>VLOOKUP(H173,#REF!,2,FALSE)</f>
        <v>#REF!</v>
      </c>
      <c r="J173" s="21">
        <f t="shared" si="14"/>
        <v>0.22916666666666669</v>
      </c>
      <c r="K173" s="22">
        <f t="shared" si="12"/>
        <v>5.5</v>
      </c>
      <c r="L173" s="53" t="str">
        <f t="shared" si="13"/>
        <v/>
      </c>
    </row>
    <row r="174" spans="1:12" x14ac:dyDescent="0.25">
      <c r="A174" s="17">
        <f>B173</f>
        <v>0.5625</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25">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25">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25">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25">
      <c r="A178" s="15"/>
      <c r="B178" s="15"/>
      <c r="C178" s="48"/>
      <c r="D178" s="48"/>
      <c r="E178" s="16"/>
      <c r="F178" s="27"/>
      <c r="G178" s="1"/>
      <c r="H178" s="2"/>
      <c r="I178" s="1"/>
      <c r="J178" s="3"/>
      <c r="K178" s="4"/>
      <c r="L178" s="54" t="str">
        <f>IF(SUM(K173:K177)&gt;10,SUM(K173:K177),"")</f>
        <v/>
      </c>
    </row>
    <row r="179" spans="1:15" x14ac:dyDescent="0.25">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25">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25">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25">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25">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25">
      <c r="A184" s="4" t="str">
        <f>IF(SUM(K179:K183)&gt;10,SUM(K179:K183),"")</f>
        <v/>
      </c>
      <c r="B184" s="15"/>
      <c r="C184" s="48"/>
      <c r="D184" s="48"/>
      <c r="E184" s="16"/>
      <c r="F184" s="27"/>
      <c r="G184" s="1"/>
      <c r="H184" s="2"/>
      <c r="I184" s="1"/>
      <c r="J184" s="3"/>
      <c r="K184" s="4"/>
      <c r="L184" s="54" t="str">
        <f>IF(SUM(K179:K183)&gt;10,SUM(K179:K183),"")</f>
        <v/>
      </c>
    </row>
    <row r="185" spans="1:15" ht="15.75" thickBot="1" x14ac:dyDescent="0.3">
      <c r="A185" s="137" t="s">
        <v>17</v>
      </c>
      <c r="B185" s="138"/>
      <c r="C185" s="138"/>
      <c r="D185" s="138"/>
      <c r="E185" s="139"/>
      <c r="F185" s="7"/>
      <c r="G185" s="6"/>
      <c r="H185" s="8"/>
      <c r="I185" s="6"/>
      <c r="J185" s="9"/>
      <c r="K185" s="11">
        <f>SUM(K5:K183)</f>
        <v>117.75</v>
      </c>
      <c r="L185" s="10">
        <f>SUM(L5:L184)</f>
        <v>0</v>
      </c>
    </row>
    <row r="186" spans="1:15" x14ac:dyDescent="0.25">
      <c r="A186" s="35"/>
      <c r="B186" s="35"/>
      <c r="C186" s="35"/>
      <c r="D186" s="35"/>
      <c r="E186" s="35"/>
    </row>
    <row r="187" spans="1:15" x14ac:dyDescent="0.25">
      <c r="F187" s="5"/>
    </row>
    <row r="188" spans="1:15" s="36" customFormat="1" x14ac:dyDescent="0.25">
      <c r="A188" s="37" t="s">
        <v>10</v>
      </c>
      <c r="B188" s="38"/>
      <c r="C188" s="38"/>
      <c r="D188" s="35"/>
      <c r="E188" s="35"/>
      <c r="G188" s="5"/>
      <c r="H188" s="5"/>
      <c r="I188" s="5"/>
      <c r="J188" s="5"/>
      <c r="K188" s="5"/>
      <c r="L188" s="5"/>
      <c r="M188" s="5"/>
      <c r="N188" s="5"/>
      <c r="O188" s="5"/>
    </row>
    <row r="189" spans="1:15" s="36" customFormat="1" x14ac:dyDescent="0.25">
      <c r="A189" s="39" t="s">
        <v>24</v>
      </c>
      <c r="B189" s="38"/>
      <c r="C189" s="38"/>
      <c r="D189" s="38"/>
      <c r="E189" s="38"/>
      <c r="G189" s="5"/>
      <c r="H189" s="5"/>
      <c r="I189" s="5"/>
      <c r="J189" s="5"/>
      <c r="K189" s="5"/>
      <c r="L189" s="5"/>
      <c r="M189" s="5"/>
      <c r="N189" s="5"/>
      <c r="O189" s="5"/>
    </row>
    <row r="190" spans="1:15" s="36" customFormat="1" x14ac:dyDescent="0.25">
      <c r="A190" s="40"/>
      <c r="B190" s="41"/>
      <c r="C190" s="41"/>
      <c r="D190" s="41"/>
      <c r="E190" s="41"/>
      <c r="G190" s="5"/>
      <c r="H190" s="5"/>
      <c r="I190" s="5"/>
      <c r="J190" s="5"/>
      <c r="K190" s="5"/>
      <c r="L190" s="5"/>
      <c r="M190" s="5"/>
      <c r="N190" s="5"/>
      <c r="O190" s="5"/>
    </row>
    <row r="191" spans="1:15" s="36" customFormat="1" ht="32.25" customHeight="1" x14ac:dyDescent="0.25">
      <c r="A191" s="37" t="s">
        <v>10</v>
      </c>
      <c r="B191" s="38"/>
      <c r="C191" s="38"/>
      <c r="D191" s="35"/>
      <c r="E191" s="37"/>
      <c r="G191" s="5"/>
      <c r="H191" s="5"/>
      <c r="I191" s="5"/>
      <c r="J191" s="5"/>
      <c r="K191" s="5"/>
      <c r="L191" s="5"/>
      <c r="M191" s="5"/>
      <c r="N191" s="5"/>
      <c r="O191" s="5"/>
    </row>
    <row r="192" spans="1:15" s="36" customFormat="1" x14ac:dyDescent="0.25">
      <c r="A192" s="39" t="s">
        <v>25</v>
      </c>
      <c r="B192" s="38"/>
      <c r="C192" s="38"/>
      <c r="D192" s="38"/>
      <c r="E192" s="39"/>
      <c r="G192" s="5"/>
      <c r="H192" s="5"/>
      <c r="I192" s="5"/>
      <c r="J192" s="5"/>
      <c r="K192" s="5"/>
      <c r="L192" s="5"/>
      <c r="M192" s="5"/>
      <c r="N192" s="5"/>
      <c r="O192" s="5"/>
    </row>
    <row r="193" spans="1:15" s="36" customFormat="1" x14ac:dyDescent="0.25">
      <c r="A193" s="37"/>
      <c r="B193" s="35"/>
      <c r="C193" s="35"/>
      <c r="D193" s="35"/>
      <c r="E193" s="35"/>
      <c r="G193" s="5"/>
      <c r="H193" s="5"/>
      <c r="I193" s="5"/>
      <c r="J193" s="5"/>
      <c r="K193" s="5"/>
      <c r="L193" s="5"/>
      <c r="M193" s="5"/>
      <c r="N193" s="5"/>
      <c r="O193" s="5"/>
    </row>
    <row r="194" spans="1:15" s="36" customFormat="1" ht="39.75" customHeight="1" x14ac:dyDescent="0.25">
      <c r="A194" s="37" t="s">
        <v>10</v>
      </c>
      <c r="B194" s="38"/>
      <c r="C194" s="38"/>
      <c r="D194" s="35"/>
      <c r="E194" s="35"/>
      <c r="G194" s="5"/>
      <c r="H194" s="5"/>
      <c r="I194" s="5"/>
      <c r="J194" s="5"/>
      <c r="K194" s="5"/>
      <c r="L194" s="5"/>
      <c r="M194" s="5"/>
      <c r="N194" s="5"/>
      <c r="O194" s="5"/>
    </row>
    <row r="195" spans="1:15" s="36" customFormat="1" x14ac:dyDescent="0.25">
      <c r="A195" s="39" t="s">
        <v>26</v>
      </c>
      <c r="B195" s="38"/>
      <c r="C195" s="38"/>
      <c r="D195" s="38"/>
      <c r="E195" s="38"/>
      <c r="G195" s="5"/>
      <c r="H195" s="5"/>
      <c r="I195" s="5"/>
      <c r="J195" s="5"/>
      <c r="K195" s="5"/>
      <c r="L195" s="5"/>
      <c r="M195" s="5"/>
      <c r="N195" s="5"/>
      <c r="O195" s="5"/>
    </row>
  </sheetData>
  <sheetProtection insertRows="0" deleteRows="0"/>
  <protectedRanges>
    <protectedRange password="C875" sqref="B5:B88 E5:E184 B94:B184"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386" priority="965" stopIfTrue="1">
      <formula>$G6="Sonntag"</formula>
    </cfRule>
    <cfRule type="expression" dxfId="1385" priority="966" stopIfTrue="1">
      <formula>$G6="Samstag"</formula>
    </cfRule>
  </conditionalFormatting>
  <conditionalFormatting sqref="F17:G20 F23:G27 F29:G33 F35:G39 F47:G51 F53:G57 F59:G63 F6:G15">
    <cfRule type="expression" dxfId="1384" priority="964">
      <formula>#REF!="Sa"</formula>
    </cfRule>
  </conditionalFormatting>
  <conditionalFormatting sqref="G17:G20 G23:G27 G29:G33 G35:G39 G47:G51 G53:G57 G59:G63 G6:G15">
    <cfRule type="expression" dxfId="1383" priority="962">
      <formula>$G6="Sonntag"</formula>
    </cfRule>
    <cfRule type="expression" dxfId="1382" priority="963">
      <formula>$G6="Samstag"</formula>
    </cfRule>
  </conditionalFormatting>
  <conditionalFormatting sqref="G23:G27 G29:G33 G35:G39">
    <cfRule type="expression" dxfId="1381" priority="960">
      <formula>$H23="Sonntag"</formula>
    </cfRule>
    <cfRule type="expression" dxfId="1380" priority="961">
      <formula>$H23="Samstag"</formula>
    </cfRule>
  </conditionalFormatting>
  <conditionalFormatting sqref="M37:O37">
    <cfRule type="expression" dxfId="1379" priority="958" stopIfTrue="1">
      <formula>$G43="Sonntag"</formula>
    </cfRule>
    <cfRule type="expression" dxfId="1378" priority="959" stopIfTrue="1">
      <formula>$G43="Samstag"</formula>
    </cfRule>
  </conditionalFormatting>
  <conditionalFormatting sqref="B16 E16:J16">
    <cfRule type="expression" dxfId="1377" priority="956" stopIfTrue="1">
      <formula>$G16="Sonntag"</formula>
    </cfRule>
    <cfRule type="expression" dxfId="1376" priority="957" stopIfTrue="1">
      <formula>$G16="Samstag"</formula>
    </cfRule>
  </conditionalFormatting>
  <conditionalFormatting sqref="F16:G16">
    <cfRule type="expression" dxfId="1375" priority="955">
      <formula>#REF!="Sa"</formula>
    </cfRule>
  </conditionalFormatting>
  <conditionalFormatting sqref="G16">
    <cfRule type="expression" dxfId="1374" priority="953">
      <formula>$G16="Sonntag"</formula>
    </cfRule>
    <cfRule type="expression" dxfId="1373" priority="954">
      <formula>$G16="Samstag"</formula>
    </cfRule>
  </conditionalFormatting>
  <conditionalFormatting sqref="B22 E22:J22">
    <cfRule type="expression" dxfId="1372" priority="951" stopIfTrue="1">
      <formula>$G22="Sonntag"</formula>
    </cfRule>
    <cfRule type="expression" dxfId="1371" priority="952" stopIfTrue="1">
      <formula>$G22="Samstag"</formula>
    </cfRule>
  </conditionalFormatting>
  <conditionalFormatting sqref="F22:G22">
    <cfRule type="expression" dxfId="1370" priority="950">
      <formula>#REF!="Sa"</formula>
    </cfRule>
  </conditionalFormatting>
  <conditionalFormatting sqref="G22">
    <cfRule type="expression" dxfId="1369" priority="948">
      <formula>$G22="Sonntag"</formula>
    </cfRule>
    <cfRule type="expression" dxfId="1368" priority="949">
      <formula>$G22="Samstag"</formula>
    </cfRule>
  </conditionalFormatting>
  <conditionalFormatting sqref="B28 E28:J28">
    <cfRule type="expression" dxfId="1367" priority="946" stopIfTrue="1">
      <formula>$G28="Sonntag"</formula>
    </cfRule>
    <cfRule type="expression" dxfId="1366" priority="947" stopIfTrue="1">
      <formula>$G28="Samstag"</formula>
    </cfRule>
  </conditionalFormatting>
  <conditionalFormatting sqref="F28:G28">
    <cfRule type="expression" dxfId="1365" priority="945">
      <formula>#REF!="Sa"</formula>
    </cfRule>
  </conditionalFormatting>
  <conditionalFormatting sqref="G28">
    <cfRule type="expression" dxfId="1364" priority="943">
      <formula>$G28="Sonntag"</formula>
    </cfRule>
    <cfRule type="expression" dxfId="1363" priority="944">
      <formula>$G28="Samstag"</formula>
    </cfRule>
  </conditionalFormatting>
  <conditionalFormatting sqref="B34 E34:J34">
    <cfRule type="expression" dxfId="1362" priority="941" stopIfTrue="1">
      <formula>$G34="Sonntag"</formula>
    </cfRule>
    <cfRule type="expression" dxfId="1361" priority="942" stopIfTrue="1">
      <formula>$G34="Samstag"</formula>
    </cfRule>
  </conditionalFormatting>
  <conditionalFormatting sqref="F34:G34">
    <cfRule type="expression" dxfId="1360" priority="940">
      <formula>#REF!="Sa"</formula>
    </cfRule>
  </conditionalFormatting>
  <conditionalFormatting sqref="G34">
    <cfRule type="expression" dxfId="1359" priority="938">
      <formula>$G34="Sonntag"</formula>
    </cfRule>
    <cfRule type="expression" dxfId="1358" priority="939">
      <formula>$G34="Samstag"</formula>
    </cfRule>
  </conditionalFormatting>
  <conditionalFormatting sqref="B40 E40:J40">
    <cfRule type="expression" dxfId="1357" priority="936" stopIfTrue="1">
      <formula>$G40="Sonntag"</formula>
    </cfRule>
    <cfRule type="expression" dxfId="1356" priority="937" stopIfTrue="1">
      <formula>$G40="Samstag"</formula>
    </cfRule>
  </conditionalFormatting>
  <conditionalFormatting sqref="F40:G40">
    <cfRule type="expression" dxfId="1355" priority="935">
      <formula>#REF!="Sa"</formula>
    </cfRule>
  </conditionalFormatting>
  <conditionalFormatting sqref="G40">
    <cfRule type="expression" dxfId="1354" priority="933">
      <formula>$G40="Sonntag"</formula>
    </cfRule>
    <cfRule type="expression" dxfId="1353" priority="934">
      <formula>$G40="Samstag"</formula>
    </cfRule>
  </conditionalFormatting>
  <conditionalFormatting sqref="B46 E46:J46">
    <cfRule type="expression" dxfId="1352" priority="931" stopIfTrue="1">
      <formula>$G46="Sonntag"</formula>
    </cfRule>
    <cfRule type="expression" dxfId="1351" priority="932" stopIfTrue="1">
      <formula>$G46="Samstag"</formula>
    </cfRule>
  </conditionalFormatting>
  <conditionalFormatting sqref="F46:G46">
    <cfRule type="expression" dxfId="1350" priority="930">
      <formula>#REF!="Sa"</formula>
    </cfRule>
  </conditionalFormatting>
  <conditionalFormatting sqref="G46">
    <cfRule type="expression" dxfId="1349" priority="928">
      <formula>$G46="Sonntag"</formula>
    </cfRule>
    <cfRule type="expression" dxfId="1348" priority="929">
      <formula>$G46="Samstag"</formula>
    </cfRule>
  </conditionalFormatting>
  <conditionalFormatting sqref="B52 E52:J52">
    <cfRule type="expression" dxfId="1347" priority="926" stopIfTrue="1">
      <formula>$G52="Sonntag"</formula>
    </cfRule>
    <cfRule type="expression" dxfId="1346" priority="927" stopIfTrue="1">
      <formula>$G52="Samstag"</formula>
    </cfRule>
  </conditionalFormatting>
  <conditionalFormatting sqref="F52:G52">
    <cfRule type="expression" dxfId="1345" priority="925">
      <formula>#REF!="Sa"</formula>
    </cfRule>
  </conditionalFormatting>
  <conditionalFormatting sqref="G52">
    <cfRule type="expression" dxfId="1344" priority="923">
      <formula>$G52="Sonntag"</formula>
    </cfRule>
    <cfRule type="expression" dxfId="1343" priority="924">
      <formula>$G52="Samstag"</formula>
    </cfRule>
  </conditionalFormatting>
  <conditionalFormatting sqref="B58 E58:J58">
    <cfRule type="expression" dxfId="1342" priority="921" stopIfTrue="1">
      <formula>$G58="Sonntag"</formula>
    </cfRule>
    <cfRule type="expression" dxfId="1341" priority="922" stopIfTrue="1">
      <formula>$G58="Samstag"</formula>
    </cfRule>
  </conditionalFormatting>
  <conditionalFormatting sqref="F58:G58">
    <cfRule type="expression" dxfId="1340" priority="920">
      <formula>#REF!="Sa"</formula>
    </cfRule>
  </conditionalFormatting>
  <conditionalFormatting sqref="G58">
    <cfRule type="expression" dxfId="1339" priority="918">
      <formula>$G58="Sonntag"</formula>
    </cfRule>
    <cfRule type="expression" dxfId="1338" priority="919">
      <formula>$G58="Samstag"</formula>
    </cfRule>
  </conditionalFormatting>
  <conditionalFormatting sqref="B64 E64:J64">
    <cfRule type="expression" dxfId="1337" priority="916" stopIfTrue="1">
      <formula>$G64="Sonntag"</formula>
    </cfRule>
    <cfRule type="expression" dxfId="1336" priority="917" stopIfTrue="1">
      <formula>$G64="Samstag"</formula>
    </cfRule>
  </conditionalFormatting>
  <conditionalFormatting sqref="F64:G64">
    <cfRule type="expression" dxfId="1335" priority="915">
      <formula>#REF!="Sa"</formula>
    </cfRule>
  </conditionalFormatting>
  <conditionalFormatting sqref="G64">
    <cfRule type="expression" dxfId="1334" priority="913">
      <formula>$G64="Sonntag"</formula>
    </cfRule>
    <cfRule type="expression" dxfId="1333" priority="914">
      <formula>$G64="Samstag"</formula>
    </cfRule>
  </conditionalFormatting>
  <conditionalFormatting sqref="B70 E70:J70">
    <cfRule type="expression" dxfId="1332" priority="911" stopIfTrue="1">
      <formula>$G70="Sonntag"</formula>
    </cfRule>
    <cfRule type="expression" dxfId="1331" priority="912" stopIfTrue="1">
      <formula>$G70="Samstag"</formula>
    </cfRule>
  </conditionalFormatting>
  <conditionalFormatting sqref="F70:G70">
    <cfRule type="expression" dxfId="1330" priority="910">
      <formula>#REF!="Sa"</formula>
    </cfRule>
  </conditionalFormatting>
  <conditionalFormatting sqref="G70">
    <cfRule type="expression" dxfId="1329" priority="908">
      <formula>$G70="Sonntag"</formula>
    </cfRule>
    <cfRule type="expression" dxfId="1328" priority="909">
      <formula>$G70="Samstag"</formula>
    </cfRule>
  </conditionalFormatting>
  <conditionalFormatting sqref="B76 E76:J76">
    <cfRule type="expression" dxfId="1327" priority="906" stopIfTrue="1">
      <formula>$G76="Sonntag"</formula>
    </cfRule>
    <cfRule type="expression" dxfId="1326" priority="907" stopIfTrue="1">
      <formula>$G76="Samstag"</formula>
    </cfRule>
  </conditionalFormatting>
  <conditionalFormatting sqref="F76:G76">
    <cfRule type="expression" dxfId="1325" priority="905">
      <formula>#REF!="Sa"</formula>
    </cfRule>
  </conditionalFormatting>
  <conditionalFormatting sqref="G76">
    <cfRule type="expression" dxfId="1324" priority="903">
      <formula>$G76="Sonntag"</formula>
    </cfRule>
    <cfRule type="expression" dxfId="1323" priority="904">
      <formula>$G76="Samstag"</formula>
    </cfRule>
  </conditionalFormatting>
  <conditionalFormatting sqref="B82 E82:J82">
    <cfRule type="expression" dxfId="1322" priority="901" stopIfTrue="1">
      <formula>$G82="Sonntag"</formula>
    </cfRule>
    <cfRule type="expression" dxfId="1321" priority="902" stopIfTrue="1">
      <formula>$G82="Samstag"</formula>
    </cfRule>
  </conditionalFormatting>
  <conditionalFormatting sqref="F82:G82">
    <cfRule type="expression" dxfId="1320" priority="900">
      <formula>#REF!="Sa"</formula>
    </cfRule>
  </conditionalFormatting>
  <conditionalFormatting sqref="G82">
    <cfRule type="expression" dxfId="1319" priority="898">
      <formula>$G82="Sonntag"</formula>
    </cfRule>
    <cfRule type="expression" dxfId="1318" priority="899">
      <formula>$G82="Samstag"</formula>
    </cfRule>
  </conditionalFormatting>
  <conditionalFormatting sqref="B88 E88:J88">
    <cfRule type="expression" dxfId="1317" priority="896" stopIfTrue="1">
      <formula>$G88="Sonntag"</formula>
    </cfRule>
    <cfRule type="expression" dxfId="1316" priority="897" stopIfTrue="1">
      <formula>$G88="Samstag"</formula>
    </cfRule>
  </conditionalFormatting>
  <conditionalFormatting sqref="F88:G88">
    <cfRule type="expression" dxfId="1315" priority="895">
      <formula>#REF!="Sa"</formula>
    </cfRule>
  </conditionalFormatting>
  <conditionalFormatting sqref="G88">
    <cfRule type="expression" dxfId="1314" priority="893">
      <formula>$G88="Sonntag"</formula>
    </cfRule>
    <cfRule type="expression" dxfId="1313" priority="894">
      <formula>$G88="Samstag"</formula>
    </cfRule>
  </conditionalFormatting>
  <conditionalFormatting sqref="B94 E94:J94">
    <cfRule type="expression" dxfId="1312" priority="891" stopIfTrue="1">
      <formula>$G94="Sonntag"</formula>
    </cfRule>
    <cfRule type="expression" dxfId="1311" priority="892" stopIfTrue="1">
      <formula>$G94="Samstag"</formula>
    </cfRule>
  </conditionalFormatting>
  <conditionalFormatting sqref="F94:G94">
    <cfRule type="expression" dxfId="1310" priority="890">
      <formula>#REF!="Sa"</formula>
    </cfRule>
  </conditionalFormatting>
  <conditionalFormatting sqref="G94">
    <cfRule type="expression" dxfId="1309" priority="888">
      <formula>$G94="Sonntag"</formula>
    </cfRule>
    <cfRule type="expression" dxfId="1308" priority="889">
      <formula>$G94="Samstag"</formula>
    </cfRule>
  </conditionalFormatting>
  <conditionalFormatting sqref="B100 E100:J100">
    <cfRule type="expression" dxfId="1307" priority="886" stopIfTrue="1">
      <formula>$G100="Sonntag"</formula>
    </cfRule>
    <cfRule type="expression" dxfId="1306" priority="887" stopIfTrue="1">
      <formula>$G100="Samstag"</formula>
    </cfRule>
  </conditionalFormatting>
  <conditionalFormatting sqref="F100:G100">
    <cfRule type="expression" dxfId="1305" priority="885">
      <formula>#REF!="Sa"</formula>
    </cfRule>
  </conditionalFormatting>
  <conditionalFormatting sqref="G100">
    <cfRule type="expression" dxfId="1304" priority="883">
      <formula>$G100="Sonntag"</formula>
    </cfRule>
    <cfRule type="expression" dxfId="1303" priority="884">
      <formula>$G100="Samstag"</formula>
    </cfRule>
  </conditionalFormatting>
  <conditionalFormatting sqref="B106 E106:J106">
    <cfRule type="expression" dxfId="1302" priority="881" stopIfTrue="1">
      <formula>$G106="Sonntag"</formula>
    </cfRule>
    <cfRule type="expression" dxfId="1301" priority="882" stopIfTrue="1">
      <formula>$G106="Samstag"</formula>
    </cfRule>
  </conditionalFormatting>
  <conditionalFormatting sqref="F106:G106">
    <cfRule type="expression" dxfId="1300" priority="880">
      <formula>#REF!="Sa"</formula>
    </cfRule>
  </conditionalFormatting>
  <conditionalFormatting sqref="G106">
    <cfRule type="expression" dxfId="1299" priority="878">
      <formula>$G106="Sonntag"</formula>
    </cfRule>
    <cfRule type="expression" dxfId="1298" priority="879">
      <formula>$G106="Samstag"</formula>
    </cfRule>
  </conditionalFormatting>
  <conditionalFormatting sqref="B112 E112:J112">
    <cfRule type="expression" dxfId="1297" priority="876" stopIfTrue="1">
      <formula>$G112="Sonntag"</formula>
    </cfRule>
    <cfRule type="expression" dxfId="1296" priority="877" stopIfTrue="1">
      <formula>$G112="Samstag"</formula>
    </cfRule>
  </conditionalFormatting>
  <conditionalFormatting sqref="F112:G112">
    <cfRule type="expression" dxfId="1295" priority="875">
      <formula>#REF!="Sa"</formula>
    </cfRule>
  </conditionalFormatting>
  <conditionalFormatting sqref="G112">
    <cfRule type="expression" dxfId="1294" priority="873">
      <formula>$G112="Sonntag"</formula>
    </cfRule>
    <cfRule type="expression" dxfId="1293" priority="874">
      <formula>$G112="Samstag"</formula>
    </cfRule>
  </conditionalFormatting>
  <conditionalFormatting sqref="B118 E118:J118">
    <cfRule type="expression" dxfId="1292" priority="871" stopIfTrue="1">
      <formula>$G118="Sonntag"</formula>
    </cfRule>
    <cfRule type="expression" dxfId="1291" priority="872" stopIfTrue="1">
      <formula>$G118="Samstag"</formula>
    </cfRule>
  </conditionalFormatting>
  <conditionalFormatting sqref="F118:G118">
    <cfRule type="expression" dxfId="1290" priority="870">
      <formula>#REF!="Sa"</formula>
    </cfRule>
  </conditionalFormatting>
  <conditionalFormatting sqref="G118">
    <cfRule type="expression" dxfId="1289" priority="868">
      <formula>$G118="Sonntag"</formula>
    </cfRule>
    <cfRule type="expression" dxfId="1288" priority="869">
      <formula>$G118="Samstag"</formula>
    </cfRule>
  </conditionalFormatting>
  <conditionalFormatting sqref="B124 E124:J124">
    <cfRule type="expression" dxfId="1287" priority="866" stopIfTrue="1">
      <formula>$G124="Sonntag"</formula>
    </cfRule>
    <cfRule type="expression" dxfId="1286" priority="867" stopIfTrue="1">
      <formula>$G124="Samstag"</formula>
    </cfRule>
  </conditionalFormatting>
  <conditionalFormatting sqref="F124:G124">
    <cfRule type="expression" dxfId="1285" priority="865">
      <formula>#REF!="Sa"</formula>
    </cfRule>
  </conditionalFormatting>
  <conditionalFormatting sqref="G124">
    <cfRule type="expression" dxfId="1284" priority="863">
      <formula>$G124="Sonntag"</formula>
    </cfRule>
    <cfRule type="expression" dxfId="1283" priority="864">
      <formula>$G124="Samstag"</formula>
    </cfRule>
  </conditionalFormatting>
  <conditionalFormatting sqref="B130 E130:J130">
    <cfRule type="expression" dxfId="1282" priority="861" stopIfTrue="1">
      <formula>$G130="Sonntag"</formula>
    </cfRule>
    <cfRule type="expression" dxfId="1281" priority="862" stopIfTrue="1">
      <formula>$G130="Samstag"</formula>
    </cfRule>
  </conditionalFormatting>
  <conditionalFormatting sqref="F130:G130">
    <cfRule type="expression" dxfId="1280" priority="860">
      <formula>#REF!="Sa"</formula>
    </cfRule>
  </conditionalFormatting>
  <conditionalFormatting sqref="G130">
    <cfRule type="expression" dxfId="1279" priority="858">
      <formula>$G130="Sonntag"</formula>
    </cfRule>
    <cfRule type="expression" dxfId="1278" priority="859">
      <formula>$G130="Samstag"</formula>
    </cfRule>
  </conditionalFormatting>
  <conditionalFormatting sqref="B136 E136:J136">
    <cfRule type="expression" dxfId="1277" priority="856" stopIfTrue="1">
      <formula>$G136="Sonntag"</formula>
    </cfRule>
    <cfRule type="expression" dxfId="1276" priority="857" stopIfTrue="1">
      <formula>$G136="Samstag"</formula>
    </cfRule>
  </conditionalFormatting>
  <conditionalFormatting sqref="F136:G136">
    <cfRule type="expression" dxfId="1275" priority="855">
      <formula>#REF!="Sa"</formula>
    </cfRule>
  </conditionalFormatting>
  <conditionalFormatting sqref="G136">
    <cfRule type="expression" dxfId="1274" priority="853">
      <formula>$G136="Sonntag"</formula>
    </cfRule>
    <cfRule type="expression" dxfId="1273" priority="854">
      <formula>$G136="Samstag"</formula>
    </cfRule>
  </conditionalFormatting>
  <conditionalFormatting sqref="B142 E142:J142">
    <cfRule type="expression" dxfId="1272" priority="851" stopIfTrue="1">
      <formula>$G142="Sonntag"</formula>
    </cfRule>
    <cfRule type="expression" dxfId="1271" priority="852" stopIfTrue="1">
      <formula>$G142="Samstag"</formula>
    </cfRule>
  </conditionalFormatting>
  <conditionalFormatting sqref="F142:G142">
    <cfRule type="expression" dxfId="1270" priority="850">
      <formula>#REF!="Sa"</formula>
    </cfRule>
  </conditionalFormatting>
  <conditionalFormatting sqref="G142">
    <cfRule type="expression" dxfId="1269" priority="848">
      <formula>$G142="Sonntag"</formula>
    </cfRule>
    <cfRule type="expression" dxfId="1268" priority="849">
      <formula>$G142="Samstag"</formula>
    </cfRule>
  </conditionalFormatting>
  <conditionalFormatting sqref="B148 E148:J148">
    <cfRule type="expression" dxfId="1267" priority="846" stopIfTrue="1">
      <formula>$G148="Sonntag"</formula>
    </cfRule>
    <cfRule type="expression" dxfId="1266" priority="847" stopIfTrue="1">
      <formula>$G148="Samstag"</formula>
    </cfRule>
  </conditionalFormatting>
  <conditionalFormatting sqref="F148:G148">
    <cfRule type="expression" dxfId="1265" priority="845">
      <formula>#REF!="Sa"</formula>
    </cfRule>
  </conditionalFormatting>
  <conditionalFormatting sqref="G148">
    <cfRule type="expression" dxfId="1264" priority="843">
      <formula>$G148="Sonntag"</formula>
    </cfRule>
    <cfRule type="expression" dxfId="1263" priority="844">
      <formula>$G148="Samstag"</formula>
    </cfRule>
  </conditionalFormatting>
  <conditionalFormatting sqref="B154 E154:J154">
    <cfRule type="expression" dxfId="1262" priority="841" stopIfTrue="1">
      <formula>$G154="Sonntag"</formula>
    </cfRule>
    <cfRule type="expression" dxfId="1261" priority="842" stopIfTrue="1">
      <formula>$G154="Samstag"</formula>
    </cfRule>
  </conditionalFormatting>
  <conditionalFormatting sqref="F154:G154">
    <cfRule type="expression" dxfId="1260" priority="840">
      <formula>#REF!="Sa"</formula>
    </cfRule>
  </conditionalFormatting>
  <conditionalFormatting sqref="G154">
    <cfRule type="expression" dxfId="1259" priority="838">
      <formula>$G154="Sonntag"</formula>
    </cfRule>
    <cfRule type="expression" dxfId="1258" priority="839">
      <formula>$G154="Samstag"</formula>
    </cfRule>
  </conditionalFormatting>
  <conditionalFormatting sqref="B160 E160:J160">
    <cfRule type="expression" dxfId="1257" priority="836" stopIfTrue="1">
      <formula>$G160="Sonntag"</formula>
    </cfRule>
    <cfRule type="expression" dxfId="1256" priority="837" stopIfTrue="1">
      <formula>$G160="Samstag"</formula>
    </cfRule>
  </conditionalFormatting>
  <conditionalFormatting sqref="F160:G160">
    <cfRule type="expression" dxfId="1255" priority="835">
      <formula>#REF!="Sa"</formula>
    </cfRule>
  </conditionalFormatting>
  <conditionalFormatting sqref="G160">
    <cfRule type="expression" dxfId="1254" priority="833">
      <formula>$G160="Sonntag"</formula>
    </cfRule>
    <cfRule type="expression" dxfId="1253" priority="834">
      <formula>$G160="Samstag"</formula>
    </cfRule>
  </conditionalFormatting>
  <conditionalFormatting sqref="B166 E166:J166">
    <cfRule type="expression" dxfId="1252" priority="831" stopIfTrue="1">
      <formula>$G166="Sonntag"</formula>
    </cfRule>
    <cfRule type="expression" dxfId="1251" priority="832" stopIfTrue="1">
      <formula>$G166="Samstag"</formula>
    </cfRule>
  </conditionalFormatting>
  <conditionalFormatting sqref="F166:G166">
    <cfRule type="expression" dxfId="1250" priority="830">
      <formula>#REF!="Sa"</formula>
    </cfRule>
  </conditionalFormatting>
  <conditionalFormatting sqref="G166">
    <cfRule type="expression" dxfId="1249" priority="828">
      <formula>$G166="Sonntag"</formula>
    </cfRule>
    <cfRule type="expression" dxfId="1248" priority="829">
      <formula>$G166="Samstag"</formula>
    </cfRule>
  </conditionalFormatting>
  <conditionalFormatting sqref="B172 E172:J172">
    <cfRule type="expression" dxfId="1247" priority="826" stopIfTrue="1">
      <formula>$G172="Sonntag"</formula>
    </cfRule>
    <cfRule type="expression" dxfId="1246" priority="827" stopIfTrue="1">
      <formula>$G172="Samstag"</formula>
    </cfRule>
  </conditionalFormatting>
  <conditionalFormatting sqref="F172:G172">
    <cfRule type="expression" dxfId="1245" priority="825">
      <formula>#REF!="Sa"</formula>
    </cfRule>
  </conditionalFormatting>
  <conditionalFormatting sqref="G172">
    <cfRule type="expression" dxfId="1244" priority="823">
      <formula>$G172="Sonntag"</formula>
    </cfRule>
    <cfRule type="expression" dxfId="1243" priority="824">
      <formula>$G172="Samstag"</formula>
    </cfRule>
  </conditionalFormatting>
  <conditionalFormatting sqref="B178 E178:J178">
    <cfRule type="expression" dxfId="1242" priority="821" stopIfTrue="1">
      <formula>$G178="Sonntag"</formula>
    </cfRule>
    <cfRule type="expression" dxfId="1241" priority="822" stopIfTrue="1">
      <formula>$G178="Samstag"</formula>
    </cfRule>
  </conditionalFormatting>
  <conditionalFormatting sqref="F178:G178">
    <cfRule type="expression" dxfId="1240" priority="820">
      <formula>#REF!="Sa"</formula>
    </cfRule>
  </conditionalFormatting>
  <conditionalFormatting sqref="G178">
    <cfRule type="expression" dxfId="1239" priority="818">
      <formula>$G178="Sonntag"</formula>
    </cfRule>
    <cfRule type="expression" dxfId="1238" priority="819">
      <formula>$G178="Samstag"</formula>
    </cfRule>
  </conditionalFormatting>
  <conditionalFormatting sqref="B41:B45 E41:J45">
    <cfRule type="expression" dxfId="1237" priority="790" stopIfTrue="1">
      <formula>$G41="Sonntag"</formula>
    </cfRule>
    <cfRule type="expression" dxfId="1236" priority="791" stopIfTrue="1">
      <formula>$G41="Samstag"</formula>
    </cfRule>
  </conditionalFormatting>
  <conditionalFormatting sqref="F41:G45">
    <cfRule type="expression" dxfId="1235" priority="789">
      <formula>#REF!="Sa"</formula>
    </cfRule>
  </conditionalFormatting>
  <conditionalFormatting sqref="G41:G45">
    <cfRule type="expression" dxfId="1234" priority="787">
      <formula>$G41="Sonntag"</formula>
    </cfRule>
    <cfRule type="expression" dxfId="1233" priority="788">
      <formula>$G41="Samstag"</formula>
    </cfRule>
  </conditionalFormatting>
  <conditionalFormatting sqref="F65:G69">
    <cfRule type="expression" dxfId="1232" priority="786">
      <formula>#REF!="Sa"</formula>
    </cfRule>
  </conditionalFormatting>
  <conditionalFormatting sqref="G65:G69">
    <cfRule type="expression" dxfId="1231" priority="784">
      <formula>$G65="Sonntag"</formula>
    </cfRule>
    <cfRule type="expression" dxfId="1230" priority="785">
      <formula>$G65="Samstag"</formula>
    </cfRule>
  </conditionalFormatting>
  <conditionalFormatting sqref="F71:G75">
    <cfRule type="expression" dxfId="1229" priority="783">
      <formula>#REF!="Sa"</formula>
    </cfRule>
  </conditionalFormatting>
  <conditionalFormatting sqref="G71:G75">
    <cfRule type="expression" dxfId="1228" priority="781">
      <formula>$G71="Sonntag"</formula>
    </cfRule>
    <cfRule type="expression" dxfId="1227" priority="782">
      <formula>$G71="Samstag"</formula>
    </cfRule>
  </conditionalFormatting>
  <conditionalFormatting sqref="F77:G81">
    <cfRule type="expression" dxfId="1226" priority="780">
      <formula>#REF!="Sa"</formula>
    </cfRule>
  </conditionalFormatting>
  <conditionalFormatting sqref="G77:G81">
    <cfRule type="expression" dxfId="1225" priority="778">
      <formula>$G77="Sonntag"</formula>
    </cfRule>
    <cfRule type="expression" dxfId="1224" priority="779">
      <formula>$G77="Samstag"</formula>
    </cfRule>
  </conditionalFormatting>
  <conditionalFormatting sqref="B83:B87 E83:J87">
    <cfRule type="expression" dxfId="1223" priority="776" stopIfTrue="1">
      <formula>$G83="Sonntag"</formula>
    </cfRule>
    <cfRule type="expression" dxfId="1222" priority="777" stopIfTrue="1">
      <formula>$G83="Samstag"</formula>
    </cfRule>
  </conditionalFormatting>
  <conditionalFormatting sqref="F83:G87">
    <cfRule type="expression" dxfId="1221" priority="775">
      <formula>#REF!="Sa"</formula>
    </cfRule>
  </conditionalFormatting>
  <conditionalFormatting sqref="G83:G87">
    <cfRule type="expression" dxfId="1220" priority="773">
      <formula>$G83="Sonntag"</formula>
    </cfRule>
    <cfRule type="expression" dxfId="1219" priority="774">
      <formula>$G83="Samstag"</formula>
    </cfRule>
  </conditionalFormatting>
  <conditionalFormatting sqref="E89:J93">
    <cfRule type="expression" dxfId="1218" priority="771" stopIfTrue="1">
      <formula>$G89="Sonntag"</formula>
    </cfRule>
    <cfRule type="expression" dxfId="1217" priority="772" stopIfTrue="1">
      <formula>$G89="Samstag"</formula>
    </cfRule>
  </conditionalFormatting>
  <conditionalFormatting sqref="F89:G93">
    <cfRule type="expression" dxfId="1216" priority="770">
      <formula>#REF!="Sa"</formula>
    </cfRule>
  </conditionalFormatting>
  <conditionalFormatting sqref="G89:G93">
    <cfRule type="expression" dxfId="1215" priority="768">
      <formula>$G89="Sonntag"</formula>
    </cfRule>
    <cfRule type="expression" dxfId="1214" priority="769">
      <formula>$G89="Samstag"</formula>
    </cfRule>
  </conditionalFormatting>
  <conditionalFormatting sqref="B95:B97 E95:J97">
    <cfRule type="expression" dxfId="1213" priority="764" stopIfTrue="1">
      <formula>$G95="Sonntag"</formula>
    </cfRule>
    <cfRule type="expression" dxfId="1212" priority="765" stopIfTrue="1">
      <formula>$G95="Samstag"</formula>
    </cfRule>
  </conditionalFormatting>
  <conditionalFormatting sqref="F95:G97">
    <cfRule type="expression" dxfId="1211" priority="763">
      <formula>#REF!="Sa"</formula>
    </cfRule>
  </conditionalFormatting>
  <conditionalFormatting sqref="G95:G97">
    <cfRule type="expression" dxfId="1210" priority="761">
      <formula>$G95="Sonntag"</formula>
    </cfRule>
    <cfRule type="expression" dxfId="1209" priority="762">
      <formula>$G95="Samstag"</formula>
    </cfRule>
  </conditionalFormatting>
  <conditionalFormatting sqref="F98:G99">
    <cfRule type="expression" dxfId="1208" priority="760">
      <formula>#REF!="Sa"</formula>
    </cfRule>
  </conditionalFormatting>
  <conditionalFormatting sqref="G98:G99">
    <cfRule type="expression" dxfId="1207" priority="758">
      <formula>$G98="Sonntag"</formula>
    </cfRule>
    <cfRule type="expression" dxfId="1206" priority="759">
      <formula>$G98="Samstag"</formula>
    </cfRule>
  </conditionalFormatting>
  <conditionalFormatting sqref="G98:G99">
    <cfRule type="expression" dxfId="1205" priority="756">
      <formula>$H98="Sonntag"</formula>
    </cfRule>
    <cfRule type="expression" dxfId="1204" priority="757">
      <formula>$H98="Samstag"</formula>
    </cfRule>
  </conditionalFormatting>
  <conditionalFormatting sqref="F101:G105">
    <cfRule type="expression" dxfId="1203" priority="755">
      <formula>#REF!="Sa"</formula>
    </cfRule>
  </conditionalFormatting>
  <conditionalFormatting sqref="G101:G105">
    <cfRule type="expression" dxfId="1202" priority="753">
      <formula>$G101="Sonntag"</formula>
    </cfRule>
    <cfRule type="expression" dxfId="1201" priority="754">
      <formula>$G101="Samstag"</formula>
    </cfRule>
  </conditionalFormatting>
  <conditionalFormatting sqref="G101:G105">
    <cfRule type="expression" dxfId="1200" priority="751">
      <formula>$H101="Sonntag"</formula>
    </cfRule>
    <cfRule type="expression" dxfId="1199" priority="752">
      <formula>$H101="Samstag"</formula>
    </cfRule>
  </conditionalFormatting>
  <conditionalFormatting sqref="F107:G111">
    <cfRule type="expression" dxfId="1198" priority="750">
      <formula>#REF!="Sa"</formula>
    </cfRule>
  </conditionalFormatting>
  <conditionalFormatting sqref="G107:G111">
    <cfRule type="expression" dxfId="1197" priority="748">
      <formula>$G107="Sonntag"</formula>
    </cfRule>
    <cfRule type="expression" dxfId="1196" priority="749">
      <formula>$G107="Samstag"</formula>
    </cfRule>
  </conditionalFormatting>
  <conditionalFormatting sqref="G107:G111">
    <cfRule type="expression" dxfId="1195" priority="746">
      <formula>$H107="Sonntag"</formula>
    </cfRule>
    <cfRule type="expression" dxfId="1194" priority="747">
      <formula>$H107="Samstag"</formula>
    </cfRule>
  </conditionalFormatting>
  <conditionalFormatting sqref="F113:G117">
    <cfRule type="expression" dxfId="1193" priority="745">
      <formula>#REF!="Sa"</formula>
    </cfRule>
  </conditionalFormatting>
  <conditionalFormatting sqref="G113:G117">
    <cfRule type="expression" dxfId="1192" priority="743">
      <formula>$G113="Sonntag"</formula>
    </cfRule>
    <cfRule type="expression" dxfId="1191" priority="744">
      <formula>$G113="Samstag"</formula>
    </cfRule>
  </conditionalFormatting>
  <conditionalFormatting sqref="G113:G117">
    <cfRule type="expression" dxfId="1190" priority="741">
      <formula>$H113="Sonntag"</formula>
    </cfRule>
    <cfRule type="expression" dxfId="1189" priority="742">
      <formula>$H113="Samstag"</formula>
    </cfRule>
  </conditionalFormatting>
  <conditionalFormatting sqref="F119:G123">
    <cfRule type="expression" dxfId="1188" priority="740">
      <formula>#REF!="Sa"</formula>
    </cfRule>
  </conditionalFormatting>
  <conditionalFormatting sqref="G119:G123">
    <cfRule type="expression" dxfId="1187" priority="738">
      <formula>$G119="Sonntag"</formula>
    </cfRule>
    <cfRule type="expression" dxfId="1186" priority="739">
      <formula>$G119="Samstag"</formula>
    </cfRule>
  </conditionalFormatting>
  <conditionalFormatting sqref="G119:G123">
    <cfRule type="expression" dxfId="1185" priority="736">
      <formula>$H119="Sonntag"</formula>
    </cfRule>
    <cfRule type="expression" dxfId="1184" priority="737">
      <formula>$H119="Samstag"</formula>
    </cfRule>
  </conditionalFormatting>
  <conditionalFormatting sqref="F125:G129">
    <cfRule type="expression" dxfId="1183" priority="735">
      <formula>#REF!="Sa"</formula>
    </cfRule>
  </conditionalFormatting>
  <conditionalFormatting sqref="G125:G129">
    <cfRule type="expression" dxfId="1182" priority="733">
      <formula>$G125="Sonntag"</formula>
    </cfRule>
    <cfRule type="expression" dxfId="1181" priority="734">
      <formula>$G125="Samstag"</formula>
    </cfRule>
  </conditionalFormatting>
  <conditionalFormatting sqref="G125:G129">
    <cfRule type="expression" dxfId="1180" priority="731">
      <formula>$H125="Sonntag"</formula>
    </cfRule>
    <cfRule type="expression" dxfId="1179" priority="732">
      <formula>$H125="Samstag"</formula>
    </cfRule>
  </conditionalFormatting>
  <conditionalFormatting sqref="F131:G135">
    <cfRule type="expression" dxfId="1178" priority="730">
      <formula>#REF!="Sa"</formula>
    </cfRule>
  </conditionalFormatting>
  <conditionalFormatting sqref="G131:G135">
    <cfRule type="expression" dxfId="1177" priority="728">
      <formula>$G131="Sonntag"</formula>
    </cfRule>
    <cfRule type="expression" dxfId="1176" priority="729">
      <formula>$G131="Samstag"</formula>
    </cfRule>
  </conditionalFormatting>
  <conditionalFormatting sqref="G131:G135">
    <cfRule type="expression" dxfId="1175" priority="726">
      <formula>$H131="Sonntag"</formula>
    </cfRule>
    <cfRule type="expression" dxfId="1174" priority="727">
      <formula>$H131="Samstag"</formula>
    </cfRule>
  </conditionalFormatting>
  <conditionalFormatting sqref="F137:G141">
    <cfRule type="expression" dxfId="1173" priority="725">
      <formula>#REF!="Sa"</formula>
    </cfRule>
  </conditionalFormatting>
  <conditionalFormatting sqref="G137:G141">
    <cfRule type="expression" dxfId="1172" priority="723">
      <formula>$G137="Sonntag"</formula>
    </cfRule>
    <cfRule type="expression" dxfId="1171" priority="724">
      <formula>$G137="Samstag"</formula>
    </cfRule>
  </conditionalFormatting>
  <conditionalFormatting sqref="G137:G141">
    <cfRule type="expression" dxfId="1170" priority="721">
      <formula>$H137="Sonntag"</formula>
    </cfRule>
    <cfRule type="expression" dxfId="1169" priority="722">
      <formula>$H137="Samstag"</formula>
    </cfRule>
  </conditionalFormatting>
  <conditionalFormatting sqref="F143:G147">
    <cfRule type="expression" dxfId="1168" priority="720">
      <formula>#REF!="Sa"</formula>
    </cfRule>
  </conditionalFormatting>
  <conditionalFormatting sqref="G143:G147">
    <cfRule type="expression" dxfId="1167" priority="718">
      <formula>$G143="Sonntag"</formula>
    </cfRule>
    <cfRule type="expression" dxfId="1166" priority="719">
      <formula>$G143="Samstag"</formula>
    </cfRule>
  </conditionalFormatting>
  <conditionalFormatting sqref="G143:G147">
    <cfRule type="expression" dxfId="1165" priority="716">
      <formula>$H143="Sonntag"</formula>
    </cfRule>
    <cfRule type="expression" dxfId="1164" priority="717">
      <formula>$H143="Samstag"</formula>
    </cfRule>
  </conditionalFormatting>
  <conditionalFormatting sqref="F149:G153">
    <cfRule type="expression" dxfId="1163" priority="715">
      <formula>#REF!="Sa"</formula>
    </cfRule>
  </conditionalFormatting>
  <conditionalFormatting sqref="G149:G153">
    <cfRule type="expression" dxfId="1162" priority="713">
      <formula>$G149="Sonntag"</formula>
    </cfRule>
    <cfRule type="expression" dxfId="1161" priority="714">
      <formula>$G149="Samstag"</formula>
    </cfRule>
  </conditionalFormatting>
  <conditionalFormatting sqref="G149:G153">
    <cfRule type="expression" dxfId="1160" priority="711">
      <formula>$H149="Sonntag"</formula>
    </cfRule>
    <cfRule type="expression" dxfId="1159" priority="712">
      <formula>$H149="Samstag"</formula>
    </cfRule>
  </conditionalFormatting>
  <conditionalFormatting sqref="F155:G159">
    <cfRule type="expression" dxfId="1158" priority="710">
      <formula>#REF!="Sa"</formula>
    </cfRule>
  </conditionalFormatting>
  <conditionalFormatting sqref="G155:G159">
    <cfRule type="expression" dxfId="1157" priority="708">
      <formula>$G155="Sonntag"</formula>
    </cfRule>
    <cfRule type="expression" dxfId="1156" priority="709">
      <formula>$G155="Samstag"</formula>
    </cfRule>
  </conditionalFormatting>
  <conditionalFormatting sqref="G155:G159">
    <cfRule type="expression" dxfId="1155" priority="706">
      <formula>$H155="Sonntag"</formula>
    </cfRule>
    <cfRule type="expression" dxfId="1154" priority="707">
      <formula>$H155="Samstag"</formula>
    </cfRule>
  </conditionalFormatting>
  <conditionalFormatting sqref="F161:G165">
    <cfRule type="expression" dxfId="1153" priority="705">
      <formula>#REF!="Sa"</formula>
    </cfRule>
  </conditionalFormatting>
  <conditionalFormatting sqref="G161:G165">
    <cfRule type="expression" dxfId="1152" priority="703">
      <formula>$G161="Sonntag"</formula>
    </cfRule>
    <cfRule type="expression" dxfId="1151" priority="704">
      <formula>$G161="Samstag"</formula>
    </cfRule>
  </conditionalFormatting>
  <conditionalFormatting sqref="G161:G165">
    <cfRule type="expression" dxfId="1150" priority="701">
      <formula>$H161="Sonntag"</formula>
    </cfRule>
    <cfRule type="expression" dxfId="1149" priority="702">
      <formula>$H161="Samstag"</formula>
    </cfRule>
  </conditionalFormatting>
  <conditionalFormatting sqref="F167:G171">
    <cfRule type="expression" dxfId="1148" priority="700">
      <formula>#REF!="Sa"</formula>
    </cfRule>
  </conditionalFormatting>
  <conditionalFormatting sqref="G167:G171">
    <cfRule type="expression" dxfId="1147" priority="698">
      <formula>$G167="Sonntag"</formula>
    </cfRule>
    <cfRule type="expression" dxfId="1146" priority="699">
      <formula>$G167="Samstag"</formula>
    </cfRule>
  </conditionalFormatting>
  <conditionalFormatting sqref="G167:G171">
    <cfRule type="expression" dxfId="1145" priority="696">
      <formula>$H167="Sonntag"</formula>
    </cfRule>
    <cfRule type="expression" dxfId="1144" priority="697">
      <formula>$H167="Samstag"</formula>
    </cfRule>
  </conditionalFormatting>
  <conditionalFormatting sqref="F173:G177">
    <cfRule type="expression" dxfId="1143" priority="695">
      <formula>#REF!="Sa"</formula>
    </cfRule>
  </conditionalFormatting>
  <conditionalFormatting sqref="G173:G177">
    <cfRule type="expression" dxfId="1142" priority="693">
      <formula>$G173="Sonntag"</formula>
    </cfRule>
    <cfRule type="expression" dxfId="1141" priority="694">
      <formula>$G173="Samstag"</formula>
    </cfRule>
  </conditionalFormatting>
  <conditionalFormatting sqref="G173:G177">
    <cfRule type="expression" dxfId="1140" priority="691">
      <formula>$H173="Sonntag"</formula>
    </cfRule>
    <cfRule type="expression" dxfId="1139" priority="692">
      <formula>$H173="Samstag"</formula>
    </cfRule>
  </conditionalFormatting>
  <conditionalFormatting sqref="F179:G183">
    <cfRule type="expression" dxfId="1138" priority="690">
      <formula>#REF!="Sa"</formula>
    </cfRule>
  </conditionalFormatting>
  <conditionalFormatting sqref="G179:G183">
    <cfRule type="expression" dxfId="1137" priority="688">
      <formula>$G179="Sonntag"</formula>
    </cfRule>
    <cfRule type="expression" dxfId="1136" priority="689">
      <formula>$G179="Samstag"</formula>
    </cfRule>
  </conditionalFormatting>
  <conditionalFormatting sqref="G179:G183">
    <cfRule type="expression" dxfId="1135" priority="686">
      <formula>$H179="Sonntag"</formula>
    </cfRule>
    <cfRule type="expression" dxfId="1134" priority="687">
      <formula>$H179="Samstag"</formula>
    </cfRule>
  </conditionalFormatting>
  <conditionalFormatting sqref="G179:G183">
    <cfRule type="expression" dxfId="1133" priority="515">
      <formula>#REF!="Sa"</formula>
    </cfRule>
  </conditionalFormatting>
  <conditionalFormatting sqref="G179:G183">
    <cfRule type="expression" dxfId="1132" priority="513">
      <formula>$G179="Sonntag"</formula>
    </cfRule>
    <cfRule type="expression" dxfId="1131" priority="514">
      <formula>$G179="Samstag"</formula>
    </cfRule>
  </conditionalFormatting>
  <conditionalFormatting sqref="G179:G183">
    <cfRule type="expression" dxfId="1130" priority="511">
      <formula>$H179="Sonntag"</formula>
    </cfRule>
    <cfRule type="expression" dxfId="1129" priority="512">
      <formula>$H179="Samstag"</formula>
    </cfRule>
  </conditionalFormatting>
  <conditionalFormatting sqref="C17:C20 C23:C27 C6:C15">
    <cfRule type="expression" dxfId="1128" priority="273" stopIfTrue="1">
      <formula>$G6="Sonntag"</formula>
    </cfRule>
    <cfRule type="expression" dxfId="1127" priority="274" stopIfTrue="1">
      <formula>$G6="Samstag"</formula>
    </cfRule>
  </conditionalFormatting>
  <conditionalFormatting sqref="C16">
    <cfRule type="expression" dxfId="1126" priority="271" stopIfTrue="1">
      <formula>$G16="Sonntag"</formula>
    </cfRule>
    <cfRule type="expression" dxfId="1125" priority="272" stopIfTrue="1">
      <formula>$G16="Samstag"</formula>
    </cfRule>
  </conditionalFormatting>
  <conditionalFormatting sqref="C22">
    <cfRule type="expression" dxfId="1124" priority="269" stopIfTrue="1">
      <formula>$G22="Sonntag"</formula>
    </cfRule>
    <cfRule type="expression" dxfId="1123" priority="270" stopIfTrue="1">
      <formula>$G22="Samstag"</formula>
    </cfRule>
  </conditionalFormatting>
  <conditionalFormatting sqref="C28">
    <cfRule type="expression" dxfId="1122" priority="267" stopIfTrue="1">
      <formula>$G28="Sonntag"</formula>
    </cfRule>
    <cfRule type="expression" dxfId="1121" priority="268" stopIfTrue="1">
      <formula>$G28="Samstag"</formula>
    </cfRule>
  </conditionalFormatting>
  <conditionalFormatting sqref="C52">
    <cfRule type="expression" dxfId="1120" priority="265" stopIfTrue="1">
      <formula>$G52="Sonntag"</formula>
    </cfRule>
    <cfRule type="expression" dxfId="1119" priority="266" stopIfTrue="1">
      <formula>$G52="Samstag"</formula>
    </cfRule>
  </conditionalFormatting>
  <conditionalFormatting sqref="C76">
    <cfRule type="expression" dxfId="1118" priority="263" stopIfTrue="1">
      <formula>$G76="Sonntag"</formula>
    </cfRule>
    <cfRule type="expression" dxfId="1117" priority="264" stopIfTrue="1">
      <formula>$G76="Samstag"</formula>
    </cfRule>
  </conditionalFormatting>
  <conditionalFormatting sqref="C100">
    <cfRule type="expression" dxfId="1116" priority="261" stopIfTrue="1">
      <formula>$G100="Sonntag"</formula>
    </cfRule>
    <cfRule type="expression" dxfId="1115" priority="262" stopIfTrue="1">
      <formula>$G100="Samstag"</formula>
    </cfRule>
  </conditionalFormatting>
  <conditionalFormatting sqref="C124">
    <cfRule type="expression" dxfId="1114" priority="259" stopIfTrue="1">
      <formula>$G124="Sonntag"</formula>
    </cfRule>
    <cfRule type="expression" dxfId="1113" priority="260" stopIfTrue="1">
      <formula>$G124="Samstag"</formula>
    </cfRule>
  </conditionalFormatting>
  <conditionalFormatting sqref="C148">
    <cfRule type="expression" dxfId="1112" priority="257" stopIfTrue="1">
      <formula>$G148="Sonntag"</formula>
    </cfRule>
    <cfRule type="expression" dxfId="1111" priority="258" stopIfTrue="1">
      <formula>$G148="Samstag"</formula>
    </cfRule>
  </conditionalFormatting>
  <conditionalFormatting sqref="C29:C39 C41:C45 C47:C51">
    <cfRule type="expression" dxfId="1110" priority="255" stopIfTrue="1">
      <formula>$G29="Sonntag"</formula>
    </cfRule>
    <cfRule type="expression" dxfId="1109" priority="256" stopIfTrue="1">
      <formula>$G29="Samstag"</formula>
    </cfRule>
  </conditionalFormatting>
  <conditionalFormatting sqref="C40">
    <cfRule type="expression" dxfId="1108" priority="253" stopIfTrue="1">
      <formula>$G40="Sonntag"</formula>
    </cfRule>
    <cfRule type="expression" dxfId="1107" priority="254" stopIfTrue="1">
      <formula>$G40="Samstag"</formula>
    </cfRule>
  </conditionalFormatting>
  <conditionalFormatting sqref="C46">
    <cfRule type="expression" dxfId="1106" priority="251" stopIfTrue="1">
      <formula>$G46="Sonntag"</formula>
    </cfRule>
    <cfRule type="expression" dxfId="1105" priority="252" stopIfTrue="1">
      <formula>$G46="Samstag"</formula>
    </cfRule>
  </conditionalFormatting>
  <conditionalFormatting sqref="C53:C63 C65:C69 C71:C75">
    <cfRule type="expression" dxfId="1104" priority="249" stopIfTrue="1">
      <formula>$G53="Sonntag"</formula>
    </cfRule>
    <cfRule type="expression" dxfId="1103" priority="250" stopIfTrue="1">
      <formula>$G53="Samstag"</formula>
    </cfRule>
  </conditionalFormatting>
  <conditionalFormatting sqref="C64">
    <cfRule type="expression" dxfId="1102" priority="247" stopIfTrue="1">
      <formula>$G64="Sonntag"</formula>
    </cfRule>
    <cfRule type="expression" dxfId="1101" priority="248" stopIfTrue="1">
      <formula>$G64="Samstag"</formula>
    </cfRule>
  </conditionalFormatting>
  <conditionalFormatting sqref="C70">
    <cfRule type="expression" dxfId="1100" priority="245" stopIfTrue="1">
      <formula>$G70="Sonntag"</formula>
    </cfRule>
    <cfRule type="expression" dxfId="1099" priority="246" stopIfTrue="1">
      <formula>$G70="Samstag"</formula>
    </cfRule>
  </conditionalFormatting>
  <conditionalFormatting sqref="C77:C87 C89 C95:C99 C91:C93">
    <cfRule type="expression" dxfId="1098" priority="243" stopIfTrue="1">
      <formula>$G77="Sonntag"</formula>
    </cfRule>
    <cfRule type="expression" dxfId="1097" priority="244" stopIfTrue="1">
      <formula>$G77="Samstag"</formula>
    </cfRule>
  </conditionalFormatting>
  <conditionalFormatting sqref="C88">
    <cfRule type="expression" dxfId="1096" priority="241" stopIfTrue="1">
      <formula>$G88="Sonntag"</formula>
    </cfRule>
    <cfRule type="expression" dxfId="1095" priority="242" stopIfTrue="1">
      <formula>$G88="Samstag"</formula>
    </cfRule>
  </conditionalFormatting>
  <conditionalFormatting sqref="C94">
    <cfRule type="expression" dxfId="1094" priority="239" stopIfTrue="1">
      <formula>$G94="Sonntag"</formula>
    </cfRule>
    <cfRule type="expression" dxfId="1093" priority="240" stopIfTrue="1">
      <formula>$G94="Samstag"</formula>
    </cfRule>
  </conditionalFormatting>
  <conditionalFormatting sqref="C113:C117 C101:C111 C119:C123">
    <cfRule type="expression" dxfId="1092" priority="237" stopIfTrue="1">
      <formula>$G101="Sonntag"</formula>
    </cfRule>
    <cfRule type="expression" dxfId="1091" priority="238" stopIfTrue="1">
      <formula>$G101="Samstag"</formula>
    </cfRule>
  </conditionalFormatting>
  <conditionalFormatting sqref="C112">
    <cfRule type="expression" dxfId="1090" priority="235" stopIfTrue="1">
      <formula>$G112="Sonntag"</formula>
    </cfRule>
    <cfRule type="expression" dxfId="1089" priority="236" stopIfTrue="1">
      <formula>$G112="Samstag"</formula>
    </cfRule>
  </conditionalFormatting>
  <conditionalFormatting sqref="C118">
    <cfRule type="expression" dxfId="1088" priority="233" stopIfTrue="1">
      <formula>$G118="Sonntag"</formula>
    </cfRule>
    <cfRule type="expression" dxfId="1087" priority="234" stopIfTrue="1">
      <formula>$G118="Samstag"</formula>
    </cfRule>
  </conditionalFormatting>
  <conditionalFormatting sqref="C125:C135 C137:C141 C143:C147">
    <cfRule type="expression" dxfId="1086" priority="231" stopIfTrue="1">
      <formula>$G125="Sonntag"</formula>
    </cfRule>
    <cfRule type="expression" dxfId="1085" priority="232" stopIfTrue="1">
      <formula>$G125="Samstag"</formula>
    </cfRule>
  </conditionalFormatting>
  <conditionalFormatting sqref="C136">
    <cfRule type="expression" dxfId="1084" priority="229" stopIfTrue="1">
      <formula>$G136="Sonntag"</formula>
    </cfRule>
    <cfRule type="expression" dxfId="1083" priority="230" stopIfTrue="1">
      <formula>$G136="Samstag"</formula>
    </cfRule>
  </conditionalFormatting>
  <conditionalFormatting sqref="C142">
    <cfRule type="expression" dxfId="1082" priority="227" stopIfTrue="1">
      <formula>$G142="Sonntag"</formula>
    </cfRule>
    <cfRule type="expression" dxfId="1081" priority="228" stopIfTrue="1">
      <formula>$G142="Samstag"</formula>
    </cfRule>
  </conditionalFormatting>
  <conditionalFormatting sqref="C149:C159">
    <cfRule type="expression" dxfId="1080" priority="225" stopIfTrue="1">
      <formula>$G149="Sonntag"</formula>
    </cfRule>
    <cfRule type="expression" dxfId="1079" priority="226" stopIfTrue="1">
      <formula>$G149="Samstag"</formula>
    </cfRule>
  </conditionalFormatting>
  <conditionalFormatting sqref="C160">
    <cfRule type="expression" dxfId="1078" priority="223" stopIfTrue="1">
      <formula>$G160="Sonntag"</formula>
    </cfRule>
    <cfRule type="expression" dxfId="1077" priority="224" stopIfTrue="1">
      <formula>$G160="Samstag"</formula>
    </cfRule>
  </conditionalFormatting>
  <conditionalFormatting sqref="C161:C166">
    <cfRule type="expression" dxfId="1076" priority="221" stopIfTrue="1">
      <formula>$G161="Sonntag"</formula>
    </cfRule>
    <cfRule type="expression" dxfId="1075" priority="222" stopIfTrue="1">
      <formula>$G161="Samstag"</formula>
    </cfRule>
  </conditionalFormatting>
  <conditionalFormatting sqref="C167:C177 C179:C183">
    <cfRule type="expression" dxfId="1074" priority="219" stopIfTrue="1">
      <formula>$G167="Sonntag"</formula>
    </cfRule>
    <cfRule type="expression" dxfId="1073" priority="220" stopIfTrue="1">
      <formula>$G167="Samstag"</formula>
    </cfRule>
  </conditionalFormatting>
  <conditionalFormatting sqref="C178">
    <cfRule type="expression" dxfId="1072" priority="217" stopIfTrue="1">
      <formula>$G178="Sonntag"</formula>
    </cfRule>
    <cfRule type="expression" dxfId="1071" priority="218" stopIfTrue="1">
      <formula>$G178="Samstag"</formula>
    </cfRule>
  </conditionalFormatting>
  <conditionalFormatting sqref="K184 A184">
    <cfRule type="expression" dxfId="1070" priority="215" stopIfTrue="1">
      <formula>$G184="Sonntag"</formula>
    </cfRule>
    <cfRule type="expression" dxfId="1069" priority="216" stopIfTrue="1">
      <formula>$G184="Samstag"</formula>
    </cfRule>
  </conditionalFormatting>
  <conditionalFormatting sqref="A184:B184 E184:J184">
    <cfRule type="expression" dxfId="1068" priority="213" stopIfTrue="1">
      <formula>$G184="Sonntag"</formula>
    </cfRule>
    <cfRule type="expression" dxfId="1067" priority="214" stopIfTrue="1">
      <formula>$G184="Samstag"</formula>
    </cfRule>
  </conditionalFormatting>
  <conditionalFormatting sqref="F184:G184">
    <cfRule type="expression" dxfId="1066" priority="212">
      <formula>#REF!="Sa"</formula>
    </cfRule>
  </conditionalFormatting>
  <conditionalFormatting sqref="G184">
    <cfRule type="expression" dxfId="1065" priority="210">
      <formula>$G184="Sonntag"</formula>
    </cfRule>
    <cfRule type="expression" dxfId="1064" priority="211">
      <formula>$G184="Samstag"</formula>
    </cfRule>
  </conditionalFormatting>
  <conditionalFormatting sqref="A184">
    <cfRule type="expression" dxfId="1063" priority="208" stopIfTrue="1">
      <formula>$G184="Sonntag"</formula>
    </cfRule>
    <cfRule type="expression" dxfId="1062" priority="209" stopIfTrue="1">
      <formula>$G184="Samstag"</formula>
    </cfRule>
  </conditionalFormatting>
  <conditionalFormatting sqref="A184">
    <cfRule type="expression" dxfId="1061" priority="206" stopIfTrue="1">
      <formula>$G184="Sonntag"</formula>
    </cfRule>
    <cfRule type="expression" dxfId="1060" priority="207" stopIfTrue="1">
      <formula>$G184="Samstag"</formula>
    </cfRule>
  </conditionalFormatting>
  <conditionalFormatting sqref="A184">
    <cfRule type="expression" dxfId="1059" priority="204" stopIfTrue="1">
      <formula>$G184="Sonntag"</formula>
    </cfRule>
    <cfRule type="expression" dxfId="1058" priority="205" stopIfTrue="1">
      <formula>$G184="Samstag"</formula>
    </cfRule>
  </conditionalFormatting>
  <conditionalFormatting sqref="A184">
    <cfRule type="expression" dxfId="1057" priority="202" stopIfTrue="1">
      <formula>$G184="Sonntag"</formula>
    </cfRule>
    <cfRule type="expression" dxfId="1056" priority="203" stopIfTrue="1">
      <formula>$G184="Samstag"</formula>
    </cfRule>
  </conditionalFormatting>
  <conditionalFormatting sqref="A184">
    <cfRule type="cellIs" dxfId="1055" priority="201" stopIfTrue="1" operator="greaterThan">
      <formula>10</formula>
    </cfRule>
  </conditionalFormatting>
  <conditionalFormatting sqref="L10 L16 L22">
    <cfRule type="cellIs" dxfId="1054" priority="192" stopIfTrue="1" operator="greaterThan">
      <formula>10</formula>
    </cfRule>
  </conditionalFormatting>
  <conditionalFormatting sqref="L28 L34 L40 L46 L52 L58 L64 L70 L76 L82 L88 L94 L100 L106 L112 L118 L124 L130 L136 L142 L148 L154 L160 L166 L172 L178 L184">
    <cfRule type="cellIs" dxfId="1053" priority="185" stopIfTrue="1" operator="greaterThan">
      <formula>10</formula>
    </cfRule>
  </conditionalFormatting>
  <conditionalFormatting sqref="L185">
    <cfRule type="cellIs" dxfId="1052" priority="85" operator="equal">
      <formula>0</formula>
    </cfRule>
    <cfRule type="cellIs" dxfId="1051" priority="86" operator="greaterThan">
      <formula>0</formula>
    </cfRule>
    <cfRule type="cellIs" dxfId="1050" priority="87" stopIfTrue="1" operator="greaterThan">
      <formula>0</formula>
    </cfRule>
  </conditionalFormatting>
  <conditionalFormatting sqref="C90">
    <cfRule type="expression" dxfId="1049" priority="1" stopIfTrue="1">
      <formula>$G90="Sonntag"</formula>
    </cfRule>
    <cfRule type="expression" dxfId="1048" priority="2" stopIfTrue="1">
      <formula>$G90="Samstag"</formula>
    </cfRule>
  </conditionalFormatting>
  <dataValidations count="1">
    <dataValidation type="list" allowBlank="1" showInputMessage="1" showErrorMessage="1" sqref="D179:D183 D11:D15 D5:D9 D35:D39 D41:D45 D47:D51 D53:D57 D59:D63 D23:D27 D29:D33 D17:D21 D71:D75 D65:D69 D77:D81 D83:D87 D95:D99 D101:D105 D89:D93 D107:D111 D113:D117 D119:D123 D125:D129 D137:D141 D143:D147 D173:D177 D149:D153 D155:D159 D167:D171 D161:D165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97" zoomScale="70" zoomScaleNormal="100" zoomScalePageLayoutView="70" workbookViewId="0">
      <selection activeCell="D122" sqref="D122"/>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1.28515625" style="36" customWidth="1"/>
    <col min="7" max="7" width="11.7109375" style="5" customWidth="1"/>
    <col min="8" max="9" width="11.42578125" style="5" hidden="1" customWidth="1"/>
    <col min="10" max="10" width="8.42578125" style="5" customWidth="1"/>
    <col min="11" max="11" width="7.7109375" style="5" customWidth="1"/>
    <col min="12" max="12" width="11.7109375" style="5" bestFit="1" customWidth="1"/>
    <col min="13" max="13" width="25.140625" style="5" hidden="1" customWidth="1"/>
    <col min="14" max="16384" width="11.42578125" style="5"/>
  </cols>
  <sheetData>
    <row r="1" spans="1:13" ht="15" customHeight="1" x14ac:dyDescent="0.25">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x14ac:dyDescent="0.25">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25">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25">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25">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75" thickBot="1" x14ac:dyDescent="0.3">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25">
      <c r="A10" s="15"/>
      <c r="B10" s="15"/>
      <c r="C10" s="48"/>
      <c r="D10" s="48"/>
      <c r="E10" s="16"/>
      <c r="F10" s="27"/>
      <c r="G10" s="1"/>
      <c r="H10" s="2"/>
      <c r="I10" s="1"/>
      <c r="J10" s="3"/>
      <c r="K10" s="4"/>
      <c r="L10" s="54" t="str">
        <f>IF(SUM(K5:K9)&gt;10,SUM(K5:K9),"")</f>
        <v/>
      </c>
      <c r="M10" s="28" t="str">
        <f t="shared" si="2"/>
        <v>Johannes Hell</v>
      </c>
    </row>
    <row r="11" spans="1:13" ht="30" x14ac:dyDescent="0.25">
      <c r="A11" s="17">
        <v>0.32291666666666669</v>
      </c>
      <c r="B11" s="17">
        <v>0.41666666666666669</v>
      </c>
      <c r="C11" s="47" t="s">
        <v>384</v>
      </c>
      <c r="D11" s="47" t="s">
        <v>186</v>
      </c>
      <c r="E11" s="18"/>
      <c r="F11" s="24">
        <f>F9+1</f>
        <v>43010</v>
      </c>
      <c r="G11" s="19" t="str">
        <f t="shared" si="1"/>
        <v>Montag</v>
      </c>
      <c r="H11" s="20">
        <f>MONTH(F11)</f>
        <v>10</v>
      </c>
      <c r="I11" s="19" t="e">
        <f>VLOOKUP(H11,#REF!,2,FALSE)</f>
        <v>#REF!</v>
      </c>
      <c r="J11" s="21">
        <f t="shared" ref="J11:J86" si="3">IF(B11-A11&gt;0,B11-A11,0)</f>
        <v>9.375E-2</v>
      </c>
      <c r="K11" s="22">
        <f t="shared" si="0"/>
        <v>2.25</v>
      </c>
      <c r="L11" s="53" t="str">
        <f>IF(K11&gt;6,K11,"")</f>
        <v/>
      </c>
      <c r="M11" s="25" t="str">
        <f t="shared" si="2"/>
        <v>Johannes Hell</v>
      </c>
    </row>
    <row r="12" spans="1:13" ht="30" x14ac:dyDescent="0.25">
      <c r="A12" s="17">
        <f>B11</f>
        <v>0.41666666666666669</v>
      </c>
      <c r="B12" s="17">
        <v>0.5</v>
      </c>
      <c r="C12" s="47" t="s">
        <v>385</v>
      </c>
      <c r="D12" s="47" t="s">
        <v>147</v>
      </c>
      <c r="E12" s="18"/>
      <c r="F12" s="24">
        <f>F11</f>
        <v>43010</v>
      </c>
      <c r="G12" s="19" t="str">
        <f t="shared" si="1"/>
        <v>Montag</v>
      </c>
      <c r="H12" s="20">
        <f>MONTH(F12)</f>
        <v>10</v>
      </c>
      <c r="I12" s="19" t="e">
        <f>VLOOKUP(H12,#REF!,2,FALSE)</f>
        <v>#REF!</v>
      </c>
      <c r="J12" s="21">
        <f t="shared" si="3"/>
        <v>8.3333333333333315E-2</v>
      </c>
      <c r="K12" s="22">
        <f t="shared" si="0"/>
        <v>1.9999999999999996</v>
      </c>
      <c r="L12" s="53" t="str">
        <f>IF(K12&gt;6,K12,"")</f>
        <v/>
      </c>
      <c r="M12" s="25" t="str">
        <f t="shared" si="2"/>
        <v>Johannes Hell</v>
      </c>
    </row>
    <row r="13" spans="1:13" x14ac:dyDescent="0.25">
      <c r="A13" s="17">
        <f>B12</f>
        <v>0.5</v>
      </c>
      <c r="B13" s="17">
        <v>0.52083333333333337</v>
      </c>
      <c r="C13" s="47"/>
      <c r="D13" s="47" t="s">
        <v>52</v>
      </c>
      <c r="E13" s="18"/>
      <c r="F13" s="24">
        <f>F12</f>
        <v>43010</v>
      </c>
      <c r="G13" s="19" t="str">
        <f>TEXT(F13,"TTTT")</f>
        <v>Montag</v>
      </c>
      <c r="H13" s="20">
        <f>MONTH(F13)</f>
        <v>10</v>
      </c>
      <c r="I13" s="19" t="e">
        <f>VLOOKUP(H13,#REF!,2,FALSE)</f>
        <v>#REF!</v>
      </c>
      <c r="J13" s="21">
        <f>IF(B13-A13&gt;0,B13-A13,0)</f>
        <v>2.083333333333337E-2</v>
      </c>
      <c r="K13" s="22" t="str">
        <f t="shared" si="0"/>
        <v/>
      </c>
      <c r="L13" s="53" t="str">
        <f>IF(K13&gt;6,K13,"")</f>
        <v/>
      </c>
      <c r="M13" s="25"/>
    </row>
    <row r="14" spans="1:13" ht="30.75" thickBot="1" x14ac:dyDescent="0.3">
      <c r="A14" s="17">
        <f>B13</f>
        <v>0.52083333333333337</v>
      </c>
      <c r="B14" s="17">
        <v>0.69791666666666663</v>
      </c>
      <c r="C14" s="47" t="s">
        <v>384</v>
      </c>
      <c r="D14" s="47" t="s">
        <v>186</v>
      </c>
      <c r="E14" s="18"/>
      <c r="F14" s="24">
        <f>F13</f>
        <v>43010</v>
      </c>
      <c r="G14" s="19" t="str">
        <f t="shared" si="1"/>
        <v>Montag</v>
      </c>
      <c r="H14" s="20">
        <f>MONTH(F14)</f>
        <v>10</v>
      </c>
      <c r="I14" s="19" t="e">
        <f>VLOOKUP(H14,#REF!,2,FALSE)</f>
        <v>#REF!</v>
      </c>
      <c r="J14" s="21">
        <f t="shared" si="3"/>
        <v>0.17708333333333326</v>
      </c>
      <c r="K14" s="22">
        <f t="shared" si="0"/>
        <v>4.2499999999999982</v>
      </c>
      <c r="L14" s="53" t="str">
        <f>IF(K14&gt;6,K14,"")</f>
        <v/>
      </c>
      <c r="M14" s="26" t="str">
        <f t="shared" si="2"/>
        <v>Johannes Hell</v>
      </c>
    </row>
    <row r="15" spans="1:13" x14ac:dyDescent="0.25">
      <c r="A15" s="17">
        <f>B14</f>
        <v>0.69791666666666663</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25">
      <c r="A16" s="15"/>
      <c r="B16" s="15"/>
      <c r="C16" s="48"/>
      <c r="D16" s="48"/>
      <c r="E16" s="16"/>
      <c r="F16" s="27"/>
      <c r="G16" s="1"/>
      <c r="H16" s="2"/>
      <c r="I16" s="1"/>
      <c r="J16" s="3"/>
      <c r="K16" s="4"/>
      <c r="L16" s="54" t="str">
        <f>IF(SUM(K11:K15)&gt;10,SUM(K11:K15),"")</f>
        <v/>
      </c>
      <c r="M16" s="25" t="str">
        <f t="shared" si="2"/>
        <v>Johannes Hell</v>
      </c>
    </row>
    <row r="17" spans="1:13" ht="30" x14ac:dyDescent="0.25">
      <c r="A17" s="17">
        <v>0.3125</v>
      </c>
      <c r="B17" s="17">
        <v>0.5</v>
      </c>
      <c r="C17" s="47" t="s">
        <v>386</v>
      </c>
      <c r="D17" s="47" t="s">
        <v>186</v>
      </c>
      <c r="E17" s="18"/>
      <c r="F17" s="24">
        <f>F15+1</f>
        <v>43011</v>
      </c>
      <c r="G17" s="19" t="str">
        <f t="shared" si="1"/>
        <v>Dienstag</v>
      </c>
      <c r="H17" s="20">
        <f>MONTH(F17)</f>
        <v>10</v>
      </c>
      <c r="I17" s="19" t="e">
        <f>VLOOKUP(H17,#REF!,2,FALSE)</f>
        <v>#REF!</v>
      </c>
      <c r="J17" s="21">
        <f t="shared" si="3"/>
        <v>0.1875</v>
      </c>
      <c r="K17" s="22">
        <f t="shared" si="0"/>
        <v>4.5</v>
      </c>
      <c r="L17" s="53" t="str">
        <f>IF(K17&gt;6,K17,"")</f>
        <v/>
      </c>
      <c r="M17" s="25" t="str">
        <f t="shared" si="2"/>
        <v>Johannes Hell</v>
      </c>
    </row>
    <row r="18" spans="1:13" x14ac:dyDescent="0.25">
      <c r="A18" s="17">
        <f>B17</f>
        <v>0.5</v>
      </c>
      <c r="B18" s="17">
        <v>0.52083333333333337</v>
      </c>
      <c r="C18" s="47"/>
      <c r="D18" s="47" t="s">
        <v>52</v>
      </c>
      <c r="E18" s="18"/>
      <c r="F18" s="24">
        <f>F17</f>
        <v>43011</v>
      </c>
      <c r="G18" s="19" t="str">
        <f t="shared" si="1"/>
        <v>Dienstag</v>
      </c>
      <c r="H18" s="20">
        <f>MONTH(F18)</f>
        <v>10</v>
      </c>
      <c r="I18" s="19" t="e">
        <f>VLOOKUP(H18,#REF!,2,FALSE)</f>
        <v>#REF!</v>
      </c>
      <c r="J18" s="21">
        <f t="shared" si="3"/>
        <v>2.083333333333337E-2</v>
      </c>
      <c r="K18" s="22" t="str">
        <f t="shared" si="0"/>
        <v/>
      </c>
      <c r="L18" s="53" t="str">
        <f>IF(K18&gt;6,K18,"")</f>
        <v/>
      </c>
      <c r="M18" s="25" t="str">
        <f t="shared" si="2"/>
        <v>Johannes Hell</v>
      </c>
    </row>
    <row r="19" spans="1:13" ht="30.75" thickBot="1" x14ac:dyDescent="0.3">
      <c r="A19" s="17">
        <f>B18</f>
        <v>0.52083333333333337</v>
      </c>
      <c r="B19" s="17">
        <v>0.72916666666666663</v>
      </c>
      <c r="C19" s="47" t="s">
        <v>387</v>
      </c>
      <c r="D19" s="47" t="s">
        <v>104</v>
      </c>
      <c r="E19" s="18"/>
      <c r="F19" s="24">
        <f>F18</f>
        <v>43011</v>
      </c>
      <c r="G19" s="19" t="str">
        <f t="shared" si="1"/>
        <v>Dienstag</v>
      </c>
      <c r="H19" s="20">
        <f>MONTH(F19)</f>
        <v>10</v>
      </c>
      <c r="I19" s="19" t="e">
        <f>VLOOKUP(H19,#REF!,2,FALSE)</f>
        <v>#REF!</v>
      </c>
      <c r="J19" s="21">
        <f t="shared" si="3"/>
        <v>0.20833333333333326</v>
      </c>
      <c r="K19" s="22">
        <f t="shared" si="0"/>
        <v>4.9999999999999982</v>
      </c>
      <c r="L19" s="53" t="str">
        <f>IF(K19&gt;6,K19,"")</f>
        <v/>
      </c>
      <c r="M19" s="26" t="str">
        <f t="shared" si="2"/>
        <v>Johannes Hell</v>
      </c>
    </row>
    <row r="20" spans="1:13" x14ac:dyDescent="0.25">
      <c r="A20" s="17">
        <f>B19</f>
        <v>0.72916666666666663</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25">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25">
      <c r="A22" s="15"/>
      <c r="B22" s="15"/>
      <c r="C22" s="48"/>
      <c r="D22" s="48"/>
      <c r="E22" s="16"/>
      <c r="F22" s="27"/>
      <c r="G22" s="1"/>
      <c r="H22" s="2"/>
      <c r="I22" s="1"/>
      <c r="J22" s="3"/>
      <c r="K22" s="4"/>
      <c r="L22" s="54" t="str">
        <f>IF(SUM(K17:K21)&gt;10,SUM(K17:K21),"")</f>
        <v/>
      </c>
      <c r="M22" s="25" t="str">
        <f t="shared" si="2"/>
        <v>Johannes Hell</v>
      </c>
    </row>
    <row r="23" spans="1:13" ht="30" x14ac:dyDescent="0.25">
      <c r="A23" s="17">
        <v>0.33333333333333331</v>
      </c>
      <c r="B23" s="17">
        <v>0.45833333333333331</v>
      </c>
      <c r="C23" s="47" t="s">
        <v>388</v>
      </c>
      <c r="D23" s="47" t="s">
        <v>100</v>
      </c>
      <c r="E23" s="18"/>
      <c r="F23" s="24">
        <f>F21+1</f>
        <v>43012</v>
      </c>
      <c r="G23" s="19" t="str">
        <f t="shared" si="1"/>
        <v>Mittwoch</v>
      </c>
      <c r="H23" s="20">
        <f>MONTH(F23)</f>
        <v>10</v>
      </c>
      <c r="I23" s="19" t="e">
        <f>VLOOKUP(H23,#REF!,2,FALSE)</f>
        <v>#REF!</v>
      </c>
      <c r="J23" s="21">
        <f t="shared" si="3"/>
        <v>0.125</v>
      </c>
      <c r="K23" s="22">
        <f t="shared" si="0"/>
        <v>3</v>
      </c>
      <c r="L23" s="53" t="str">
        <f t="shared" ref="L23:L86" si="4">IF(K23&gt;6,K23,"")</f>
        <v/>
      </c>
      <c r="M23" s="25" t="str">
        <f t="shared" si="2"/>
        <v>Johannes Hell</v>
      </c>
    </row>
    <row r="24" spans="1:13" ht="30.75" thickBot="1" x14ac:dyDescent="0.3">
      <c r="A24" s="17">
        <f>B23</f>
        <v>0.45833333333333331</v>
      </c>
      <c r="B24" s="17">
        <v>0.54166666666666663</v>
      </c>
      <c r="C24" s="47" t="s">
        <v>389</v>
      </c>
      <c r="D24" s="47" t="s">
        <v>102</v>
      </c>
      <c r="E24" s="18"/>
      <c r="F24" s="24">
        <f>F23</f>
        <v>43012</v>
      </c>
      <c r="G24" s="19" t="str">
        <f t="shared" si="1"/>
        <v>Mittwoch</v>
      </c>
      <c r="H24" s="20">
        <f>MONTH(F24)</f>
        <v>10</v>
      </c>
      <c r="I24" s="19" t="e">
        <f>VLOOKUP(H24,#REF!,2,FALSE)</f>
        <v>#REF!</v>
      </c>
      <c r="J24" s="21">
        <f t="shared" si="3"/>
        <v>8.3333333333333315E-2</v>
      </c>
      <c r="K24" s="22">
        <f t="shared" si="0"/>
        <v>1.9999999999999996</v>
      </c>
      <c r="L24" s="53" t="str">
        <f t="shared" si="4"/>
        <v/>
      </c>
      <c r="M24" s="26" t="str">
        <f t="shared" si="2"/>
        <v>Johannes Hell</v>
      </c>
    </row>
    <row r="25" spans="1:13" x14ac:dyDescent="0.25">
      <c r="A25" s="17">
        <f>B24</f>
        <v>0.54166666666666663</v>
      </c>
      <c r="B25" s="17">
        <v>0.5625</v>
      </c>
      <c r="C25" s="47"/>
      <c r="D25" s="47" t="s">
        <v>52</v>
      </c>
      <c r="E25" s="18"/>
      <c r="F25" s="24">
        <f>F24</f>
        <v>43012</v>
      </c>
      <c r="G25" s="19" t="str">
        <f t="shared" si="1"/>
        <v>Mittwoch</v>
      </c>
      <c r="H25" s="20">
        <f>MONTH(F25)</f>
        <v>10</v>
      </c>
      <c r="I25" s="19" t="e">
        <f>VLOOKUP(H25,#REF!,2,FALSE)</f>
        <v>#REF!</v>
      </c>
      <c r="J25" s="21">
        <f t="shared" si="3"/>
        <v>2.083333333333337E-2</v>
      </c>
      <c r="K25" s="22" t="str">
        <f t="shared" si="0"/>
        <v/>
      </c>
      <c r="L25" s="53" t="str">
        <f t="shared" si="4"/>
        <v/>
      </c>
      <c r="M25" s="25" t="str">
        <f t="shared" si="2"/>
        <v>Johannes Hell</v>
      </c>
    </row>
    <row r="26" spans="1:13" x14ac:dyDescent="0.25">
      <c r="A26" s="17">
        <f>B25</f>
        <v>0.5625</v>
      </c>
      <c r="B26" s="17">
        <v>0.6875</v>
      </c>
      <c r="C26" s="47" t="s">
        <v>390</v>
      </c>
      <c r="D26" s="47" t="s">
        <v>104</v>
      </c>
      <c r="E26" s="18"/>
      <c r="F26" s="24">
        <f>F25</f>
        <v>43012</v>
      </c>
      <c r="G26" s="19" t="str">
        <f t="shared" si="1"/>
        <v>Mittwoch</v>
      </c>
      <c r="H26" s="20">
        <f>MONTH(F26)</f>
        <v>10</v>
      </c>
      <c r="I26" s="19" t="e">
        <f>VLOOKUP(H26,#REF!,2,FALSE)</f>
        <v>#REF!</v>
      </c>
      <c r="J26" s="21">
        <f t="shared" si="3"/>
        <v>0.125</v>
      </c>
      <c r="K26" s="22">
        <f t="shared" si="0"/>
        <v>3</v>
      </c>
      <c r="L26" s="53" t="str">
        <f t="shared" si="4"/>
        <v/>
      </c>
      <c r="M26" s="25" t="str">
        <f t="shared" si="2"/>
        <v>Johannes Hell</v>
      </c>
    </row>
    <row r="27" spans="1:13" x14ac:dyDescent="0.25">
      <c r="A27" s="17">
        <f>B26</f>
        <v>0.6875</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25">
      <c r="A28" s="15"/>
      <c r="B28" s="15"/>
      <c r="C28" s="48"/>
      <c r="D28" s="48"/>
      <c r="E28" s="16"/>
      <c r="F28" s="27"/>
      <c r="G28" s="1"/>
      <c r="H28" s="2"/>
      <c r="I28" s="1"/>
      <c r="J28" s="3"/>
      <c r="K28" s="4"/>
      <c r="L28" s="54" t="str">
        <f>IF(SUM(K23:K27)&gt;10,SUM(K23:K27),"")</f>
        <v/>
      </c>
      <c r="M28" s="25" t="str">
        <f t="shared" si="2"/>
        <v>Johannes Hell</v>
      </c>
    </row>
    <row r="29" spans="1:13" ht="15.75" thickBot="1" x14ac:dyDescent="0.3">
      <c r="A29" s="17">
        <v>0.32291666666666669</v>
      </c>
      <c r="B29" s="17">
        <v>0.5</v>
      </c>
      <c r="C29" s="47" t="s">
        <v>391</v>
      </c>
      <c r="D29" s="47" t="s">
        <v>104</v>
      </c>
      <c r="E29" s="18"/>
      <c r="F29" s="24">
        <f>F27+1</f>
        <v>43013</v>
      </c>
      <c r="G29" s="19" t="str">
        <f t="shared" si="1"/>
        <v>Donnerstag</v>
      </c>
      <c r="H29" s="20">
        <f>MONTH(F29)</f>
        <v>10</v>
      </c>
      <c r="I29" s="19" t="e">
        <f>VLOOKUP(H29,#REF!,2,FALSE)</f>
        <v>#REF!</v>
      </c>
      <c r="J29" s="21">
        <f t="shared" si="3"/>
        <v>0.17708333333333331</v>
      </c>
      <c r="K29" s="22">
        <f t="shared" si="0"/>
        <v>4.25</v>
      </c>
      <c r="L29" s="53" t="str">
        <f t="shared" si="4"/>
        <v/>
      </c>
      <c r="M29" s="26" t="str">
        <f t="shared" si="2"/>
        <v>Johannes Hell</v>
      </c>
    </row>
    <row r="30" spans="1:13" ht="15.75" thickBot="1" x14ac:dyDescent="0.3">
      <c r="A30" s="17">
        <f>B29</f>
        <v>0.5</v>
      </c>
      <c r="B30" s="17">
        <v>0.52083333333333337</v>
      </c>
      <c r="C30" s="47"/>
      <c r="D30" s="47" t="s">
        <v>52</v>
      </c>
      <c r="E30" s="18"/>
      <c r="F30" s="24">
        <f>F29</f>
        <v>43013</v>
      </c>
      <c r="G30" s="19" t="str">
        <f t="shared" si="1"/>
        <v>Donnerstag</v>
      </c>
      <c r="H30" s="20">
        <f>MONTH(F30)</f>
        <v>10</v>
      </c>
      <c r="I30" s="19" t="e">
        <f>VLOOKUP(H30,#REF!,2,FALSE)</f>
        <v>#REF!</v>
      </c>
      <c r="J30" s="21">
        <f t="shared" si="3"/>
        <v>2.083333333333337E-2</v>
      </c>
      <c r="K30" s="22" t="str">
        <f t="shared" si="0"/>
        <v/>
      </c>
      <c r="L30" s="53" t="str">
        <f t="shared" si="4"/>
        <v/>
      </c>
      <c r="M30" s="26" t="str">
        <f t="shared" si="2"/>
        <v>Johannes Hell</v>
      </c>
    </row>
    <row r="31" spans="1:13" ht="15.75" thickBot="1" x14ac:dyDescent="0.3">
      <c r="A31" s="17">
        <f>B30</f>
        <v>0.52083333333333337</v>
      </c>
      <c r="B31" s="17">
        <v>0.66666666666666663</v>
      </c>
      <c r="C31" s="47" t="s">
        <v>391</v>
      </c>
      <c r="D31" s="47" t="s">
        <v>104</v>
      </c>
      <c r="E31" s="18"/>
      <c r="F31" s="24">
        <f>F30</f>
        <v>43013</v>
      </c>
      <c r="G31" s="19" t="str">
        <f t="shared" si="1"/>
        <v>Donnerstag</v>
      </c>
      <c r="H31" s="20">
        <f>MONTH(F31)</f>
        <v>10</v>
      </c>
      <c r="I31" s="19" t="e">
        <f>VLOOKUP(H31,#REF!,2,FALSE)</f>
        <v>#REF!</v>
      </c>
      <c r="J31" s="21">
        <f t="shared" si="3"/>
        <v>0.14583333333333326</v>
      </c>
      <c r="K31" s="22">
        <f t="shared" si="0"/>
        <v>3.4999999999999982</v>
      </c>
      <c r="L31" s="53" t="str">
        <f t="shared" si="4"/>
        <v/>
      </c>
      <c r="M31" s="26" t="str">
        <f t="shared" si="2"/>
        <v>Johannes Hell</v>
      </c>
    </row>
    <row r="32" spans="1:13" x14ac:dyDescent="0.25">
      <c r="A32" s="17">
        <f>B31</f>
        <v>0.66666666666666663</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25">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25">
      <c r="A34" s="15"/>
      <c r="B34" s="15"/>
      <c r="C34" s="48"/>
      <c r="D34" s="48"/>
      <c r="E34" s="16"/>
      <c r="F34" s="27"/>
      <c r="G34" s="1"/>
      <c r="H34" s="2"/>
      <c r="I34" s="1"/>
      <c r="J34" s="3"/>
      <c r="K34" s="4"/>
      <c r="L34" s="54" t="str">
        <f>IF(SUM(K29:K33)&gt;10,SUM(K29:K33),"")</f>
        <v/>
      </c>
      <c r="M34" s="25" t="str">
        <f t="shared" si="2"/>
        <v>Johannes Hell</v>
      </c>
    </row>
    <row r="35" spans="1:15" x14ac:dyDescent="0.25">
      <c r="A35" s="17">
        <v>0.32291666666666669</v>
      </c>
      <c r="B35" s="17">
        <v>0.5625</v>
      </c>
      <c r="C35" s="47" t="s">
        <v>392</v>
      </c>
      <c r="D35" s="47" t="s">
        <v>104</v>
      </c>
      <c r="E35" s="18"/>
      <c r="F35" s="24">
        <f>F33+1</f>
        <v>43014</v>
      </c>
      <c r="G35" s="19" t="str">
        <f t="shared" ref="G35:G45" si="5">TEXT(F35,"TTTT")</f>
        <v>Freitag</v>
      </c>
      <c r="H35" s="20">
        <f>MONTH(F35)</f>
        <v>10</v>
      </c>
      <c r="I35" s="19" t="e">
        <f>VLOOKUP(H35,#REF!,2,FALSE)</f>
        <v>#REF!</v>
      </c>
      <c r="J35" s="21">
        <f t="shared" si="3"/>
        <v>0.23958333333333331</v>
      </c>
      <c r="K35" s="22">
        <f t="shared" si="0"/>
        <v>5.75</v>
      </c>
      <c r="L35" s="53" t="str">
        <f t="shared" si="4"/>
        <v/>
      </c>
      <c r="M35" s="29" t="str">
        <f t="shared" si="2"/>
        <v>Johannes Hell</v>
      </c>
      <c r="N35" s="30"/>
      <c r="O35" s="30"/>
    </row>
    <row r="36" spans="1:15" ht="15.75" thickBot="1" x14ac:dyDescent="0.3">
      <c r="A36" s="17">
        <f>B35</f>
        <v>0.5625</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25">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25">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25">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25">
      <c r="A40" s="15"/>
      <c r="B40" s="15"/>
      <c r="C40" s="48"/>
      <c r="D40" s="48"/>
      <c r="E40" s="16"/>
      <c r="F40" s="27"/>
      <c r="G40" s="1"/>
      <c r="H40" s="2"/>
      <c r="I40" s="1"/>
      <c r="J40" s="3"/>
      <c r="K40" s="4"/>
      <c r="L40" s="54" t="str">
        <f>IF(SUM(K35:K39)&gt;10,SUM(K35:K39),"")</f>
        <v/>
      </c>
      <c r="M40" s="29" t="str">
        <f t="shared" si="2"/>
        <v>Johannes Hell</v>
      </c>
    </row>
    <row r="41" spans="1:15" s="30" customFormat="1" x14ac:dyDescent="0.25">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25">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25">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25">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75" thickBot="1" x14ac:dyDescent="0.3">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25">
      <c r="A46" s="15"/>
      <c r="B46" s="15"/>
      <c r="C46" s="48"/>
      <c r="D46" s="48"/>
      <c r="E46" s="16"/>
      <c r="F46" s="27"/>
      <c r="G46" s="1"/>
      <c r="H46" s="2"/>
      <c r="I46" s="1"/>
      <c r="J46" s="3"/>
      <c r="K46" s="4"/>
      <c r="L46" s="54" t="str">
        <f>IF(SUM(K41:K45)&gt;10,SUM(K41:K45),"")</f>
        <v/>
      </c>
      <c r="M46" s="25" t="str">
        <f t="shared" si="2"/>
        <v>Johannes Hell</v>
      </c>
    </row>
    <row r="47" spans="1:15" x14ac:dyDescent="0.25">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25">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25">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75" thickBot="1" x14ac:dyDescent="0.3">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25">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25">
      <c r="A52" s="15"/>
      <c r="B52" s="15"/>
      <c r="C52" s="48"/>
      <c r="D52" s="48"/>
      <c r="E52" s="16"/>
      <c r="F52" s="27"/>
      <c r="G52" s="1"/>
      <c r="H52" s="2"/>
      <c r="I52" s="1"/>
      <c r="J52" s="3"/>
      <c r="K52" s="4"/>
      <c r="L52" s="54" t="str">
        <f>IF(SUM(K47:K51)&gt;10,SUM(K47:K51),"")</f>
        <v/>
      </c>
      <c r="M52" s="25" t="str">
        <f t="shared" si="2"/>
        <v>Johannes Hell</v>
      </c>
    </row>
    <row r="53" spans="1:13" x14ac:dyDescent="0.25">
      <c r="A53" s="17">
        <v>0.3125</v>
      </c>
      <c r="B53" s="17">
        <v>0.41666666666666669</v>
      </c>
      <c r="C53" s="47" t="s">
        <v>394</v>
      </c>
      <c r="D53" s="47" t="s">
        <v>100</v>
      </c>
      <c r="E53" s="18"/>
      <c r="F53" s="24">
        <f>F47+1</f>
        <v>43017</v>
      </c>
      <c r="G53" s="19" t="str">
        <f t="shared" si="6"/>
        <v>Montag</v>
      </c>
      <c r="H53" s="20">
        <f>MONTH(F53)</f>
        <v>10</v>
      </c>
      <c r="I53" s="19" t="e">
        <f>VLOOKUP(H53,#REF!,2,FALSE)</f>
        <v>#REF!</v>
      </c>
      <c r="J53" s="21">
        <f t="shared" si="3"/>
        <v>0.10416666666666669</v>
      </c>
      <c r="K53" s="22">
        <f t="shared" si="0"/>
        <v>2.5000000000000004</v>
      </c>
      <c r="L53" s="53" t="str">
        <f t="shared" si="4"/>
        <v/>
      </c>
      <c r="M53" s="25" t="str">
        <f t="shared" si="2"/>
        <v>Johannes Hell</v>
      </c>
    </row>
    <row r="54" spans="1:13" ht="30" x14ac:dyDescent="0.25">
      <c r="A54" s="17">
        <f>B53</f>
        <v>0.41666666666666669</v>
      </c>
      <c r="B54" s="17">
        <v>0.5</v>
      </c>
      <c r="C54" s="47" t="s">
        <v>393</v>
      </c>
      <c r="D54" s="47" t="s">
        <v>147</v>
      </c>
      <c r="E54" s="18"/>
      <c r="F54" s="24">
        <f>F53</f>
        <v>43017</v>
      </c>
      <c r="G54" s="19" t="str">
        <f t="shared" si="6"/>
        <v>Montag</v>
      </c>
      <c r="H54" s="20">
        <f>MONTH(F54)</f>
        <v>10</v>
      </c>
      <c r="I54" s="19" t="e">
        <f>VLOOKUP(H54,#REF!,2,FALSE)</f>
        <v>#REF!</v>
      </c>
      <c r="J54" s="21">
        <f t="shared" si="3"/>
        <v>8.3333333333333315E-2</v>
      </c>
      <c r="K54" s="22">
        <f t="shared" si="0"/>
        <v>1.9999999999999996</v>
      </c>
      <c r="L54" s="53" t="str">
        <f t="shared" si="4"/>
        <v/>
      </c>
      <c r="M54" s="25" t="str">
        <f t="shared" si="2"/>
        <v>Johannes Hell</v>
      </c>
    </row>
    <row r="55" spans="1:13" ht="15.75" thickBot="1" x14ac:dyDescent="0.3">
      <c r="A55" s="17">
        <f>B54</f>
        <v>0.5</v>
      </c>
      <c r="B55" s="17">
        <v>0.52083333333333337</v>
      </c>
      <c r="C55" s="47"/>
      <c r="D55" s="47" t="s">
        <v>52</v>
      </c>
      <c r="E55" s="18"/>
      <c r="F55" s="24">
        <f>F54</f>
        <v>43017</v>
      </c>
      <c r="G55" s="19" t="str">
        <f t="shared" si="6"/>
        <v>Montag</v>
      </c>
      <c r="H55" s="20">
        <f>MONTH(F55)</f>
        <v>10</v>
      </c>
      <c r="I55" s="19" t="e">
        <f>VLOOKUP(H55,#REF!,2,FALSE)</f>
        <v>#REF!</v>
      </c>
      <c r="J55" s="21">
        <f t="shared" si="3"/>
        <v>2.083333333333337E-2</v>
      </c>
      <c r="K55" s="22" t="str">
        <f t="shared" si="0"/>
        <v/>
      </c>
      <c r="L55" s="53" t="str">
        <f t="shared" si="4"/>
        <v/>
      </c>
      <c r="M55" s="26" t="str">
        <f t="shared" si="2"/>
        <v>Johannes Hell</v>
      </c>
    </row>
    <row r="56" spans="1:13" x14ac:dyDescent="0.25">
      <c r="A56" s="17">
        <f>B55</f>
        <v>0.52083333333333337</v>
      </c>
      <c r="B56" s="17">
        <v>0.75</v>
      </c>
      <c r="C56" s="47" t="s">
        <v>395</v>
      </c>
      <c r="D56" s="47" t="s">
        <v>186</v>
      </c>
      <c r="E56" s="18"/>
      <c r="F56" s="24">
        <f>F55</f>
        <v>43017</v>
      </c>
      <c r="G56" s="19" t="str">
        <f t="shared" si="6"/>
        <v>Montag</v>
      </c>
      <c r="H56" s="20">
        <f>MONTH(F56)</f>
        <v>10</v>
      </c>
      <c r="I56" s="19" t="e">
        <f>VLOOKUP(H56,#REF!,2,FALSE)</f>
        <v>#REF!</v>
      </c>
      <c r="J56" s="21">
        <f t="shared" si="3"/>
        <v>0.22916666666666663</v>
      </c>
      <c r="K56" s="22">
        <f t="shared" si="0"/>
        <v>5.4999999999999991</v>
      </c>
      <c r="L56" s="53" t="str">
        <f t="shared" si="4"/>
        <v/>
      </c>
      <c r="M56" s="25" t="str">
        <f t="shared" si="2"/>
        <v>Johannes Hell</v>
      </c>
    </row>
    <row r="57" spans="1:13" x14ac:dyDescent="0.25">
      <c r="A57" s="17">
        <f>B56</f>
        <v>0.75</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25">
      <c r="A58" s="15"/>
      <c r="B58" s="15"/>
      <c r="C58" s="48"/>
      <c r="D58" s="48"/>
      <c r="E58" s="16"/>
      <c r="F58" s="27"/>
      <c r="G58" s="1"/>
      <c r="H58" s="2"/>
      <c r="I58" s="1"/>
      <c r="J58" s="3"/>
      <c r="K58" s="4"/>
      <c r="L58" s="54" t="str">
        <f>IF(SUM(K53:K57)&gt;10,SUM(K53:K57),"")</f>
        <v/>
      </c>
      <c r="M58" s="25" t="str">
        <f t="shared" si="2"/>
        <v>Johannes Hell</v>
      </c>
    </row>
    <row r="59" spans="1:13" x14ac:dyDescent="0.25">
      <c r="A59" s="17">
        <v>0.32291666666666669</v>
      </c>
      <c r="B59" s="17">
        <v>0.5</v>
      </c>
      <c r="C59" s="47" t="s">
        <v>396</v>
      </c>
      <c r="D59" s="47" t="s">
        <v>100</v>
      </c>
      <c r="E59" s="18"/>
      <c r="F59" s="24">
        <f>F57+1</f>
        <v>43018</v>
      </c>
      <c r="G59" s="19" t="str">
        <f t="shared" si="6"/>
        <v>Dienstag</v>
      </c>
      <c r="H59" s="20">
        <f>MONTH(F59)</f>
        <v>10</v>
      </c>
      <c r="I59" s="19" t="e">
        <f>VLOOKUP(H59,#REF!,2,FALSE)</f>
        <v>#REF!</v>
      </c>
      <c r="J59" s="21">
        <f t="shared" si="3"/>
        <v>0.17708333333333331</v>
      </c>
      <c r="K59" s="22">
        <f t="shared" si="0"/>
        <v>4.25</v>
      </c>
      <c r="L59" s="53" t="str">
        <f t="shared" si="4"/>
        <v/>
      </c>
      <c r="M59" s="25" t="str">
        <f t="shared" si="2"/>
        <v>Johannes Hell</v>
      </c>
    </row>
    <row r="60" spans="1:13" ht="15.75" thickBot="1" x14ac:dyDescent="0.3">
      <c r="A60" s="17">
        <f>B59</f>
        <v>0.5</v>
      </c>
      <c r="B60" s="17">
        <v>0.52083333333333337</v>
      </c>
      <c r="C60" s="47"/>
      <c r="D60" s="47" t="s">
        <v>52</v>
      </c>
      <c r="E60" s="18"/>
      <c r="F60" s="24">
        <f>F59</f>
        <v>43018</v>
      </c>
      <c r="G60" s="19" t="str">
        <f t="shared" si="6"/>
        <v>Dienstag</v>
      </c>
      <c r="H60" s="20">
        <f>MONTH(F60)</f>
        <v>10</v>
      </c>
      <c r="I60" s="19" t="e">
        <f>VLOOKUP(H60,#REF!,2,FALSE)</f>
        <v>#REF!</v>
      </c>
      <c r="J60" s="21">
        <f t="shared" si="3"/>
        <v>2.083333333333337E-2</v>
      </c>
      <c r="K60" s="22" t="str">
        <f t="shared" si="0"/>
        <v/>
      </c>
      <c r="L60" s="53" t="str">
        <f t="shared" si="4"/>
        <v/>
      </c>
      <c r="M60" s="26" t="str">
        <f t="shared" si="2"/>
        <v>Johannes Hell</v>
      </c>
    </row>
    <row r="61" spans="1:13" ht="15.75" thickBot="1" x14ac:dyDescent="0.3">
      <c r="A61" s="17">
        <f>B60</f>
        <v>0.52083333333333337</v>
      </c>
      <c r="B61" s="17">
        <v>0.6875</v>
      </c>
      <c r="C61" s="47" t="s">
        <v>397</v>
      </c>
      <c r="D61" s="47" t="s">
        <v>104</v>
      </c>
      <c r="E61" s="18"/>
      <c r="F61" s="24">
        <f>F60</f>
        <v>43018</v>
      </c>
      <c r="G61" s="19" t="str">
        <f t="shared" si="6"/>
        <v>Dienstag</v>
      </c>
      <c r="H61" s="20">
        <f>MONTH(F61)</f>
        <v>10</v>
      </c>
      <c r="I61" s="19" t="e">
        <f>VLOOKUP(H61,#REF!,2,FALSE)</f>
        <v>#REF!</v>
      </c>
      <c r="J61" s="21">
        <f t="shared" si="3"/>
        <v>0.16666666666666663</v>
      </c>
      <c r="K61" s="22">
        <f t="shared" si="0"/>
        <v>3.9999999999999991</v>
      </c>
      <c r="L61" s="53" t="str">
        <f t="shared" si="4"/>
        <v/>
      </c>
      <c r="M61" s="26" t="str">
        <f t="shared" si="2"/>
        <v>Johannes Hell</v>
      </c>
    </row>
    <row r="62" spans="1:13" x14ac:dyDescent="0.25">
      <c r="A62" s="17">
        <f>B61</f>
        <v>0.6875</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25">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25">
      <c r="A64" s="15"/>
      <c r="B64" s="15"/>
      <c r="C64" s="48"/>
      <c r="D64" s="48"/>
      <c r="E64" s="16"/>
      <c r="F64" s="27"/>
      <c r="G64" s="1"/>
      <c r="H64" s="2"/>
      <c r="I64" s="1"/>
      <c r="J64" s="3"/>
      <c r="K64" s="4"/>
      <c r="L64" s="54" t="str">
        <f>IF(SUM(K59:K63)&gt;10,SUM(K59:K63),"")</f>
        <v/>
      </c>
      <c r="M64" s="25" t="str">
        <f t="shared" si="2"/>
        <v>Johannes Hell</v>
      </c>
    </row>
    <row r="65" spans="1:13" x14ac:dyDescent="0.25">
      <c r="A65" s="17">
        <v>0.33333333333333331</v>
      </c>
      <c r="B65" s="17">
        <v>0.5</v>
      </c>
      <c r="C65" s="47" t="s">
        <v>398</v>
      </c>
      <c r="D65" s="47" t="s">
        <v>100</v>
      </c>
      <c r="E65" s="18"/>
      <c r="F65" s="24">
        <f>F63+1</f>
        <v>43019</v>
      </c>
      <c r="G65" s="19" t="str">
        <f t="shared" si="6"/>
        <v>Mittwoch</v>
      </c>
      <c r="H65" s="20">
        <f>MONTH(F65)</f>
        <v>10</v>
      </c>
      <c r="I65" s="19" t="e">
        <f>VLOOKUP(H65,#REF!,2,FALSE)</f>
        <v>#REF!</v>
      </c>
      <c r="J65" s="21">
        <f t="shared" si="3"/>
        <v>0.16666666666666669</v>
      </c>
      <c r="K65" s="22">
        <f t="shared" si="0"/>
        <v>4</v>
      </c>
      <c r="L65" s="53" t="str">
        <f t="shared" si="4"/>
        <v/>
      </c>
      <c r="M65" s="25" t="str">
        <f t="shared" si="2"/>
        <v>Johannes Hell</v>
      </c>
    </row>
    <row r="66" spans="1:13" ht="15.75" thickBot="1" x14ac:dyDescent="0.3">
      <c r="A66" s="17">
        <f>B65</f>
        <v>0.5</v>
      </c>
      <c r="B66" s="17">
        <v>0.52083333333333337</v>
      </c>
      <c r="C66" s="47"/>
      <c r="D66" s="47" t="s">
        <v>52</v>
      </c>
      <c r="E66" s="18"/>
      <c r="F66" s="24">
        <f>F65</f>
        <v>43019</v>
      </c>
      <c r="G66" s="19" t="str">
        <f t="shared" si="6"/>
        <v>Mittwoch</v>
      </c>
      <c r="H66" s="20">
        <f>MONTH(F66)</f>
        <v>10</v>
      </c>
      <c r="I66" s="19" t="e">
        <f>VLOOKUP(H66,#REF!,2,FALSE)</f>
        <v>#REF!</v>
      </c>
      <c r="J66" s="21">
        <f t="shared" si="3"/>
        <v>2.083333333333337E-2</v>
      </c>
      <c r="K66" s="22" t="str">
        <f t="shared" si="0"/>
        <v/>
      </c>
      <c r="L66" s="53" t="str">
        <f t="shared" si="4"/>
        <v/>
      </c>
      <c r="M66" s="26" t="str">
        <f t="shared" si="2"/>
        <v>Johannes Hell</v>
      </c>
    </row>
    <row r="67" spans="1:13" ht="30" x14ac:dyDescent="0.25">
      <c r="A67" s="17">
        <f>B66</f>
        <v>0.52083333333333337</v>
      </c>
      <c r="B67" s="17">
        <v>0.6875</v>
      </c>
      <c r="C67" s="47" t="s">
        <v>399</v>
      </c>
      <c r="D67" s="47" t="s">
        <v>186</v>
      </c>
      <c r="E67" s="18"/>
      <c r="F67" s="24">
        <f>F66</f>
        <v>43019</v>
      </c>
      <c r="G67" s="19" t="str">
        <f t="shared" si="6"/>
        <v>Mittwoch</v>
      </c>
      <c r="H67" s="20">
        <f>MONTH(F67)</f>
        <v>10</v>
      </c>
      <c r="I67" s="19" t="e">
        <f>VLOOKUP(H67,#REF!,2,FALSE)</f>
        <v>#REF!</v>
      </c>
      <c r="J67" s="21">
        <f t="shared" si="3"/>
        <v>0.16666666666666663</v>
      </c>
      <c r="K67" s="22">
        <f t="shared" si="0"/>
        <v>3.9999999999999991</v>
      </c>
      <c r="L67" s="53" t="str">
        <f t="shared" si="4"/>
        <v/>
      </c>
      <c r="M67" s="25" t="str">
        <f t="shared" si="2"/>
        <v>Johannes Hell</v>
      </c>
    </row>
    <row r="68" spans="1:13" x14ac:dyDescent="0.25">
      <c r="A68" s="17">
        <f>B67</f>
        <v>0.6875</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25">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25">
      <c r="A70" s="15"/>
      <c r="B70" s="15"/>
      <c r="C70" s="48"/>
      <c r="D70" s="48"/>
      <c r="E70" s="16"/>
      <c r="F70" s="27"/>
      <c r="G70" s="1"/>
      <c r="H70" s="2"/>
      <c r="I70" s="1"/>
      <c r="J70" s="3"/>
      <c r="K70" s="4"/>
      <c r="L70" s="54" t="str">
        <f>IF(SUM(K65:K69)&gt;10,SUM(K65:K69),"")</f>
        <v/>
      </c>
      <c r="M70" s="25" t="str">
        <f t="shared" si="2"/>
        <v>Johannes Hell</v>
      </c>
    </row>
    <row r="71" spans="1:13" ht="30.75" thickBot="1" x14ac:dyDescent="0.3">
      <c r="A71" s="17">
        <v>0.33333333333333331</v>
      </c>
      <c r="B71" s="17">
        <v>0.41666666666666669</v>
      </c>
      <c r="C71" s="47" t="s">
        <v>400</v>
      </c>
      <c r="D71" s="47" t="s">
        <v>186</v>
      </c>
      <c r="E71" s="18"/>
      <c r="F71" s="24">
        <f>F69+1</f>
        <v>43020</v>
      </c>
      <c r="G71" s="19" t="str">
        <f t="shared" si="6"/>
        <v>Donnerstag</v>
      </c>
      <c r="H71" s="20">
        <f>MONTH(F71)</f>
        <v>10</v>
      </c>
      <c r="I71" s="19" t="e">
        <f>VLOOKUP(H71,#REF!,2,FALSE)</f>
        <v>#REF!</v>
      </c>
      <c r="J71" s="21">
        <f t="shared" si="3"/>
        <v>8.333333333333337E-2</v>
      </c>
      <c r="K71" s="22">
        <f t="shared" si="7"/>
        <v>2.0000000000000009</v>
      </c>
      <c r="L71" s="53" t="str">
        <f t="shared" si="4"/>
        <v/>
      </c>
      <c r="M71" s="26" t="str">
        <f t="shared" si="2"/>
        <v>Johannes Hell</v>
      </c>
    </row>
    <row r="72" spans="1:13" ht="30" x14ac:dyDescent="0.25">
      <c r="A72" s="17">
        <f>B71</f>
        <v>0.41666666666666669</v>
      </c>
      <c r="B72" s="17">
        <v>0.5</v>
      </c>
      <c r="C72" s="47" t="s">
        <v>401</v>
      </c>
      <c r="D72" s="47" t="s">
        <v>104</v>
      </c>
      <c r="E72" s="18"/>
      <c r="F72" s="24">
        <f>F71</f>
        <v>43020</v>
      </c>
      <c r="G72" s="19" t="str">
        <f t="shared" si="6"/>
        <v>Donnerstag</v>
      </c>
      <c r="H72" s="20">
        <f>MONTH(F72)</f>
        <v>10</v>
      </c>
      <c r="I72" s="19" t="e">
        <f>VLOOKUP(H72,#REF!,2,FALSE)</f>
        <v>#REF!</v>
      </c>
      <c r="J72" s="21">
        <f t="shared" si="3"/>
        <v>8.3333333333333315E-2</v>
      </c>
      <c r="K72" s="22">
        <f t="shared" si="7"/>
        <v>1.9999999999999996</v>
      </c>
      <c r="L72" s="53" t="str">
        <f t="shared" si="4"/>
        <v/>
      </c>
      <c r="M72" s="25" t="str">
        <f t="shared" si="2"/>
        <v>Johannes Hell</v>
      </c>
    </row>
    <row r="73" spans="1:13" x14ac:dyDescent="0.25">
      <c r="A73" s="17">
        <f>B72</f>
        <v>0.5</v>
      </c>
      <c r="B73" s="17">
        <v>0.52083333333333337</v>
      </c>
      <c r="C73" s="47"/>
      <c r="D73" s="47" t="s">
        <v>52</v>
      </c>
      <c r="E73" s="18"/>
      <c r="F73" s="24">
        <f>F72</f>
        <v>43020</v>
      </c>
      <c r="G73" s="19" t="str">
        <f t="shared" si="6"/>
        <v>Donnerstag</v>
      </c>
      <c r="H73" s="20">
        <f>MONTH(F73)</f>
        <v>10</v>
      </c>
      <c r="I73" s="19" t="e">
        <f>VLOOKUP(H73,#REF!,2,FALSE)</f>
        <v>#REF!</v>
      </c>
      <c r="J73" s="21">
        <f t="shared" si="3"/>
        <v>2.083333333333337E-2</v>
      </c>
      <c r="K73" s="22" t="str">
        <f t="shared" si="7"/>
        <v/>
      </c>
      <c r="L73" s="53" t="str">
        <f t="shared" si="4"/>
        <v/>
      </c>
      <c r="M73" s="25" t="str">
        <f t="shared" ref="M73:M115" si="8">$C$1</f>
        <v>Johannes Hell</v>
      </c>
    </row>
    <row r="74" spans="1:13" ht="30" x14ac:dyDescent="0.25">
      <c r="A74" s="17">
        <f>B73</f>
        <v>0.52083333333333337</v>
      </c>
      <c r="B74" s="17">
        <v>0.6875</v>
      </c>
      <c r="C74" s="47" t="s">
        <v>401</v>
      </c>
      <c r="D74" s="47" t="s">
        <v>104</v>
      </c>
      <c r="E74" s="18"/>
      <c r="F74" s="24">
        <f>F73</f>
        <v>43020</v>
      </c>
      <c r="G74" s="19" t="str">
        <f t="shared" si="6"/>
        <v>Donnerstag</v>
      </c>
      <c r="H74" s="20">
        <f>MONTH(F74)</f>
        <v>10</v>
      </c>
      <c r="I74" s="19" t="e">
        <f>VLOOKUP(H74,#REF!,2,FALSE)</f>
        <v>#REF!</v>
      </c>
      <c r="J74" s="21">
        <f t="shared" si="3"/>
        <v>0.16666666666666663</v>
      </c>
      <c r="K74" s="22">
        <f t="shared" si="7"/>
        <v>3.9999999999999991</v>
      </c>
      <c r="L74" s="53" t="str">
        <f t="shared" si="4"/>
        <v/>
      </c>
      <c r="M74" s="25" t="str">
        <f t="shared" si="8"/>
        <v>Johannes Hell</v>
      </c>
    </row>
    <row r="75" spans="1:13" x14ac:dyDescent="0.25">
      <c r="A75" s="17">
        <f>B74</f>
        <v>0.6875</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75" thickBot="1" x14ac:dyDescent="0.3">
      <c r="A76" s="15"/>
      <c r="B76" s="15"/>
      <c r="C76" s="48"/>
      <c r="D76" s="48"/>
      <c r="E76" s="16"/>
      <c r="F76" s="27"/>
      <c r="G76" s="1"/>
      <c r="H76" s="2"/>
      <c r="I76" s="1"/>
      <c r="J76" s="3"/>
      <c r="K76" s="4"/>
      <c r="L76" s="54" t="str">
        <f>IF(SUM(K71:K75)&gt;10,SUM(K71:K75),"")</f>
        <v/>
      </c>
      <c r="M76" s="26" t="str">
        <f t="shared" si="8"/>
        <v>Johannes Hell</v>
      </c>
    </row>
    <row r="77" spans="1:13" ht="30" x14ac:dyDescent="0.25">
      <c r="A77" s="17">
        <v>0.32291666666666669</v>
      </c>
      <c r="B77" s="17">
        <v>0.54166666666666663</v>
      </c>
      <c r="C77" s="47" t="s">
        <v>402</v>
      </c>
      <c r="D77" s="47" t="s">
        <v>147</v>
      </c>
      <c r="E77" s="18"/>
      <c r="F77" s="24">
        <f>F75+1</f>
        <v>43021</v>
      </c>
      <c r="G77" s="19" t="str">
        <f t="shared" si="6"/>
        <v>Freitag</v>
      </c>
      <c r="H77" s="20">
        <f>MONTH(F77)</f>
        <v>10</v>
      </c>
      <c r="I77" s="19" t="e">
        <f>VLOOKUP(H77,#REF!,2,FALSE)</f>
        <v>#REF!</v>
      </c>
      <c r="J77" s="21">
        <f t="shared" si="3"/>
        <v>0.21874999999999994</v>
      </c>
      <c r="K77" s="22">
        <f t="shared" si="7"/>
        <v>5.2499999999999982</v>
      </c>
      <c r="L77" s="53" t="str">
        <f t="shared" si="4"/>
        <v/>
      </c>
      <c r="M77" s="25" t="str">
        <f t="shared" si="8"/>
        <v>Johannes Hell</v>
      </c>
    </row>
    <row r="78" spans="1:13" x14ac:dyDescent="0.25">
      <c r="A78" s="17">
        <f>B77</f>
        <v>0.54166666666666663</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25">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25">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75" thickBot="1" x14ac:dyDescent="0.3">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25">
      <c r="A82" s="15"/>
      <c r="B82" s="15"/>
      <c r="C82" s="48"/>
      <c r="D82" s="48"/>
      <c r="E82" s="16"/>
      <c r="F82" s="27"/>
      <c r="G82" s="1"/>
      <c r="H82" s="2"/>
      <c r="I82" s="1"/>
      <c r="J82" s="3"/>
      <c r="K82" s="4"/>
      <c r="L82" s="54" t="str">
        <f>IF(SUM(K77:K81)&gt;10,SUM(K77:K81),"")</f>
        <v/>
      </c>
      <c r="M82" s="25" t="str">
        <f t="shared" si="8"/>
        <v>Johannes Hell</v>
      </c>
    </row>
    <row r="83" spans="1:13" x14ac:dyDescent="0.25">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25">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25">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75" thickBot="1" x14ac:dyDescent="0.3">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75" thickBot="1" x14ac:dyDescent="0.3">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75" thickBot="1" x14ac:dyDescent="0.3">
      <c r="A88" s="15"/>
      <c r="B88" s="15"/>
      <c r="C88" s="48"/>
      <c r="D88" s="48"/>
      <c r="E88" s="16"/>
      <c r="F88" s="27"/>
      <c r="G88" s="1"/>
      <c r="H88" s="2"/>
      <c r="I88" s="1"/>
      <c r="J88" s="3"/>
      <c r="K88" s="4"/>
      <c r="L88" s="54" t="str">
        <f>IF(SUM(K83:K87)&gt;10,SUM(K83:K87),"")</f>
        <v/>
      </c>
      <c r="M88" s="26" t="str">
        <f t="shared" si="8"/>
        <v>Johannes Hell</v>
      </c>
    </row>
    <row r="89" spans="1:13" x14ac:dyDescent="0.25">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25">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25">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25">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75" thickBot="1" x14ac:dyDescent="0.3">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25">
      <c r="A94" s="15"/>
      <c r="B94" s="15"/>
      <c r="C94" s="48"/>
      <c r="D94" s="48"/>
      <c r="E94" s="16"/>
      <c r="F94" s="27"/>
      <c r="G94" s="1"/>
      <c r="H94" s="2"/>
      <c r="I94" s="1"/>
      <c r="J94" s="3"/>
      <c r="K94" s="4"/>
      <c r="L94" s="54" t="str">
        <f>IF(SUM(K89:K93)&gt;10,SUM(K89:K93),"")</f>
        <v/>
      </c>
      <c r="M94" s="25" t="str">
        <f t="shared" si="8"/>
        <v>Johannes Hell</v>
      </c>
    </row>
    <row r="95" spans="1:13" x14ac:dyDescent="0.25">
      <c r="A95" s="17">
        <v>0.54166666666666663</v>
      </c>
      <c r="B95" s="17">
        <v>0.70833333333333337</v>
      </c>
      <c r="C95" s="47" t="s">
        <v>404</v>
      </c>
      <c r="D95" s="47" t="s">
        <v>186</v>
      </c>
      <c r="E95" s="18"/>
      <c r="F95" s="24">
        <f>F89+1</f>
        <v>43024</v>
      </c>
      <c r="G95" s="19" t="str">
        <f t="shared" si="6"/>
        <v>Montag</v>
      </c>
      <c r="H95" s="20">
        <f>MONTH(F95)</f>
        <v>10</v>
      </c>
      <c r="I95" s="19" t="e">
        <f>VLOOKUP(H95,#REF!,2,FALSE)</f>
        <v>#REF!</v>
      </c>
      <c r="J95" s="21">
        <f t="shared" si="9"/>
        <v>0.16666666666666674</v>
      </c>
      <c r="K95" s="22">
        <f t="shared" si="7"/>
        <v>4.0000000000000018</v>
      </c>
      <c r="L95" s="53" t="str">
        <f t="shared" si="10"/>
        <v/>
      </c>
      <c r="M95" s="25" t="str">
        <f t="shared" si="8"/>
        <v>Johannes Hell</v>
      </c>
    </row>
    <row r="96" spans="1:13" x14ac:dyDescent="0.25">
      <c r="A96" s="17">
        <f>B95</f>
        <v>0.70833333333333337</v>
      </c>
      <c r="B96" s="17">
        <v>0.77083333333333337</v>
      </c>
      <c r="C96" s="47" t="s">
        <v>405</v>
      </c>
      <c r="D96" s="47" t="s">
        <v>100</v>
      </c>
      <c r="E96" s="18"/>
      <c r="F96" s="24">
        <f>F95</f>
        <v>43024</v>
      </c>
      <c r="G96" s="19" t="str">
        <f t="shared" si="6"/>
        <v>Montag</v>
      </c>
      <c r="H96" s="20">
        <f>MONTH(F96)</f>
        <v>10</v>
      </c>
      <c r="I96" s="19" t="e">
        <f>VLOOKUP(H96,#REF!,2,FALSE)</f>
        <v>#REF!</v>
      </c>
      <c r="J96" s="21">
        <f t="shared" si="9"/>
        <v>6.25E-2</v>
      </c>
      <c r="K96" s="22">
        <f t="shared" si="7"/>
        <v>1.5</v>
      </c>
      <c r="L96" s="53" t="str">
        <f t="shared" si="10"/>
        <v/>
      </c>
      <c r="M96" s="25" t="str">
        <f t="shared" si="8"/>
        <v>Johannes Hell</v>
      </c>
    </row>
    <row r="97" spans="1:13" x14ac:dyDescent="0.25">
      <c r="A97" s="17">
        <f>B96</f>
        <v>0.77083333333333337</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75" thickBot="1" x14ac:dyDescent="0.3">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25">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25">
      <c r="A100" s="15"/>
      <c r="B100" s="15"/>
      <c r="C100" s="48"/>
      <c r="D100" s="48"/>
      <c r="E100" s="16"/>
      <c r="F100" s="27"/>
      <c r="G100" s="1"/>
      <c r="H100" s="2"/>
      <c r="I100" s="1"/>
      <c r="J100" s="3"/>
      <c r="K100" s="4"/>
      <c r="L100" s="54" t="str">
        <f>IF(SUM(K95:K99)&gt;10,SUM(K95:K99),"")</f>
        <v/>
      </c>
      <c r="M100" s="25" t="str">
        <f t="shared" si="8"/>
        <v>Johannes Hell</v>
      </c>
    </row>
    <row r="101" spans="1:13" x14ac:dyDescent="0.25">
      <c r="A101" s="17">
        <v>0</v>
      </c>
      <c r="B101" s="17">
        <v>0</v>
      </c>
      <c r="C101" s="47" t="s">
        <v>105</v>
      </c>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25">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75" thickBot="1" x14ac:dyDescent="0.3">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25">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25">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25">
      <c r="A106" s="15"/>
      <c r="B106" s="15"/>
      <c r="C106" s="48"/>
      <c r="D106" s="48"/>
      <c r="E106" s="16"/>
      <c r="F106" s="27"/>
      <c r="G106" s="1"/>
      <c r="H106" s="2"/>
      <c r="I106" s="1"/>
      <c r="J106" s="3"/>
      <c r="K106" s="4"/>
      <c r="L106" s="54" t="str">
        <f>IF(SUM(K101:K105)&gt;10,SUM(K101:K105),"")</f>
        <v/>
      </c>
      <c r="M106" s="25" t="str">
        <f t="shared" si="8"/>
        <v>Johannes Hell</v>
      </c>
    </row>
    <row r="107" spans="1:13" ht="30" x14ac:dyDescent="0.25">
      <c r="A107" s="17">
        <v>0.33333333333333331</v>
      </c>
      <c r="B107" s="17">
        <v>0.5</v>
      </c>
      <c r="C107" s="47" t="s">
        <v>406</v>
      </c>
      <c r="D107" s="47" t="s">
        <v>100</v>
      </c>
      <c r="E107" s="18"/>
      <c r="F107" s="24">
        <f>F105+1</f>
        <v>43026</v>
      </c>
      <c r="G107" s="19" t="str">
        <f t="shared" ref="G107:G165" si="11">TEXT(F107,"TTTT")</f>
        <v>Mittwoch</v>
      </c>
      <c r="H107" s="20">
        <f>MONTH(F107)</f>
        <v>10</v>
      </c>
      <c r="I107" s="19" t="e">
        <f>VLOOKUP(H107,#REF!,2,FALSE)</f>
        <v>#REF!</v>
      </c>
      <c r="J107" s="21">
        <f t="shared" si="9"/>
        <v>0.16666666666666669</v>
      </c>
      <c r="K107" s="22">
        <f t="shared" si="7"/>
        <v>4</v>
      </c>
      <c r="L107" s="53" t="str">
        <f t="shared" si="10"/>
        <v/>
      </c>
      <c r="M107" s="25" t="str">
        <f t="shared" si="8"/>
        <v>Johannes Hell</v>
      </c>
    </row>
    <row r="108" spans="1:13" ht="15.75" thickBot="1" x14ac:dyDescent="0.3">
      <c r="A108" s="17">
        <f>B107</f>
        <v>0.5</v>
      </c>
      <c r="B108" s="17">
        <v>0.52083333333333337</v>
      </c>
      <c r="C108" s="47"/>
      <c r="D108" s="47" t="s">
        <v>52</v>
      </c>
      <c r="E108" s="18"/>
      <c r="F108" s="24">
        <f>F107</f>
        <v>43026</v>
      </c>
      <c r="G108" s="19" t="str">
        <f t="shared" si="11"/>
        <v>Mittwoch</v>
      </c>
      <c r="H108" s="20">
        <f>MONTH(F108)</f>
        <v>10</v>
      </c>
      <c r="I108" s="19" t="e">
        <f>VLOOKUP(H108,#REF!,2,FALSE)</f>
        <v>#REF!</v>
      </c>
      <c r="J108" s="21">
        <f t="shared" si="9"/>
        <v>2.083333333333337E-2</v>
      </c>
      <c r="K108" s="22" t="str">
        <f t="shared" si="7"/>
        <v/>
      </c>
      <c r="L108" s="53" t="str">
        <f t="shared" si="10"/>
        <v/>
      </c>
      <c r="M108" s="26" t="str">
        <f t="shared" si="8"/>
        <v>Johannes Hell</v>
      </c>
    </row>
    <row r="109" spans="1:13" x14ac:dyDescent="0.25">
      <c r="A109" s="17">
        <f>B108</f>
        <v>0.52083333333333337</v>
      </c>
      <c r="B109" s="17">
        <v>0.60416666666666663</v>
      </c>
      <c r="C109" s="47" t="s">
        <v>407</v>
      </c>
      <c r="D109" s="47" t="s">
        <v>186</v>
      </c>
      <c r="E109" s="18"/>
      <c r="F109" s="24">
        <f>F108</f>
        <v>43026</v>
      </c>
      <c r="G109" s="19" t="str">
        <f t="shared" si="11"/>
        <v>Mittwoch</v>
      </c>
      <c r="H109" s="20">
        <f>MONTH(F109)</f>
        <v>10</v>
      </c>
      <c r="I109" s="19" t="e">
        <f>VLOOKUP(H109,#REF!,2,FALSE)</f>
        <v>#REF!</v>
      </c>
      <c r="J109" s="21">
        <f t="shared" si="9"/>
        <v>8.3333333333333259E-2</v>
      </c>
      <c r="K109" s="22">
        <f t="shared" si="7"/>
        <v>1.9999999999999982</v>
      </c>
      <c r="L109" s="53" t="str">
        <f t="shared" si="10"/>
        <v/>
      </c>
      <c r="M109" s="25" t="str">
        <f t="shared" si="8"/>
        <v>Johannes Hell</v>
      </c>
    </row>
    <row r="110" spans="1:13" x14ac:dyDescent="0.25">
      <c r="A110" s="17">
        <f>B109</f>
        <v>0.60416666666666663</v>
      </c>
      <c r="B110" s="17">
        <v>0.625</v>
      </c>
      <c r="C110" s="47"/>
      <c r="D110" s="47" t="s">
        <v>52</v>
      </c>
      <c r="E110" s="18"/>
      <c r="F110" s="24">
        <f>F109</f>
        <v>43026</v>
      </c>
      <c r="G110" s="19" t="str">
        <f t="shared" si="11"/>
        <v>Mittwoch</v>
      </c>
      <c r="H110" s="20">
        <f>MONTH(F110)</f>
        <v>10</v>
      </c>
      <c r="I110" s="19" t="e">
        <f>VLOOKUP(H110,#REF!,2,FALSE)</f>
        <v>#REF!</v>
      </c>
      <c r="J110" s="21">
        <f t="shared" si="9"/>
        <v>2.083333333333337E-2</v>
      </c>
      <c r="K110" s="22" t="str">
        <f t="shared" si="7"/>
        <v/>
      </c>
      <c r="L110" s="53" t="str">
        <f t="shared" si="10"/>
        <v/>
      </c>
      <c r="M110" s="25" t="str">
        <f t="shared" si="8"/>
        <v>Johannes Hell</v>
      </c>
    </row>
    <row r="111" spans="1:13" ht="30" x14ac:dyDescent="0.25">
      <c r="A111" s="17">
        <f>B110</f>
        <v>0.625</v>
      </c>
      <c r="B111" s="17">
        <v>0.72916666666666663</v>
      </c>
      <c r="C111" s="47" t="s">
        <v>408</v>
      </c>
      <c r="D111" s="47" t="s">
        <v>147</v>
      </c>
      <c r="E111" s="18"/>
      <c r="F111" s="24">
        <f>F110</f>
        <v>43026</v>
      </c>
      <c r="G111" s="19" t="str">
        <f t="shared" si="11"/>
        <v>Mittwoch</v>
      </c>
      <c r="H111" s="20">
        <f>MONTH(F111)</f>
        <v>10</v>
      </c>
      <c r="I111" s="19" t="e">
        <f>VLOOKUP(H111,#REF!,2,FALSE)</f>
        <v>#REF!</v>
      </c>
      <c r="J111" s="21">
        <f t="shared" si="9"/>
        <v>0.10416666666666663</v>
      </c>
      <c r="K111" s="22">
        <f t="shared" si="7"/>
        <v>2.4999999999999991</v>
      </c>
      <c r="L111" s="53" t="str">
        <f t="shared" si="10"/>
        <v/>
      </c>
      <c r="M111" s="25" t="str">
        <f t="shared" si="8"/>
        <v>Johannes Hell</v>
      </c>
    </row>
    <row r="112" spans="1:13" x14ac:dyDescent="0.25">
      <c r="A112" s="15"/>
      <c r="B112" s="15"/>
      <c r="C112" s="48"/>
      <c r="D112" s="48"/>
      <c r="E112" s="16"/>
      <c r="F112" s="27"/>
      <c r="G112" s="1"/>
      <c r="H112" s="2"/>
      <c r="I112" s="1"/>
      <c r="J112" s="3"/>
      <c r="K112" s="4"/>
      <c r="L112" s="54" t="str">
        <f>IF(SUM(K107:K111)&gt;10,SUM(K107:K111),"")</f>
        <v/>
      </c>
      <c r="M112" s="25" t="str">
        <f t="shared" si="8"/>
        <v>Johannes Hell</v>
      </c>
    </row>
    <row r="113" spans="1:13" ht="15.75" thickBot="1" x14ac:dyDescent="0.3">
      <c r="A113" s="17">
        <v>0.3125</v>
      </c>
      <c r="B113" s="17">
        <v>0.5</v>
      </c>
      <c r="C113" s="47" t="s">
        <v>409</v>
      </c>
      <c r="D113" s="47" t="s">
        <v>186</v>
      </c>
      <c r="E113" s="18"/>
      <c r="F113" s="24">
        <f>F111+1</f>
        <v>43027</v>
      </c>
      <c r="G113" s="19" t="str">
        <f t="shared" si="11"/>
        <v>Donnerstag</v>
      </c>
      <c r="H113" s="20">
        <f>MONTH(F113)</f>
        <v>10</v>
      </c>
      <c r="I113" s="19" t="e">
        <f>VLOOKUP(H113,#REF!,2,FALSE)</f>
        <v>#REF!</v>
      </c>
      <c r="J113" s="21">
        <f t="shared" si="9"/>
        <v>0.1875</v>
      </c>
      <c r="K113" s="22">
        <f t="shared" si="7"/>
        <v>4.5</v>
      </c>
      <c r="L113" s="53" t="str">
        <f t="shared" si="10"/>
        <v/>
      </c>
      <c r="M113" s="26" t="str">
        <f t="shared" si="8"/>
        <v>Johannes Hell</v>
      </c>
    </row>
    <row r="114" spans="1:13" ht="15.75" thickBot="1" x14ac:dyDescent="0.3">
      <c r="A114" s="17">
        <f>B113</f>
        <v>0.5</v>
      </c>
      <c r="B114" s="17">
        <v>0.52083333333333337</v>
      </c>
      <c r="C114" s="47"/>
      <c r="D114" s="47"/>
      <c r="E114" s="18"/>
      <c r="F114" s="24">
        <f>F113</f>
        <v>43027</v>
      </c>
      <c r="G114" s="19" t="str">
        <f t="shared" si="11"/>
        <v>Donnerstag</v>
      </c>
      <c r="H114" s="20">
        <f>MONTH(F114)</f>
        <v>10</v>
      </c>
      <c r="I114" s="19" t="e">
        <f>VLOOKUP(H114,#REF!,2,FALSE)</f>
        <v>#REF!</v>
      </c>
      <c r="J114" s="21">
        <f t="shared" si="9"/>
        <v>2.083333333333337E-2</v>
      </c>
      <c r="K114" s="22">
        <f t="shared" si="7"/>
        <v>0.50000000000000089</v>
      </c>
      <c r="L114" s="53" t="str">
        <f t="shared" si="10"/>
        <v/>
      </c>
      <c r="M114" s="26" t="str">
        <f t="shared" si="8"/>
        <v>Johannes Hell</v>
      </c>
    </row>
    <row r="115" spans="1:13" ht="30.75" thickBot="1" x14ac:dyDescent="0.3">
      <c r="A115" s="17">
        <f>B114</f>
        <v>0.52083333333333337</v>
      </c>
      <c r="B115" s="17">
        <v>0.70833333333333337</v>
      </c>
      <c r="C115" s="47" t="s">
        <v>410</v>
      </c>
      <c r="D115" s="47" t="s">
        <v>104</v>
      </c>
      <c r="E115" s="18"/>
      <c r="F115" s="24">
        <f>F114</f>
        <v>43027</v>
      </c>
      <c r="G115" s="19" t="str">
        <f t="shared" si="11"/>
        <v>Donnerstag</v>
      </c>
      <c r="H115" s="20">
        <f>MONTH(F115)</f>
        <v>10</v>
      </c>
      <c r="I115" s="19" t="e">
        <f>VLOOKUP(H115,#REF!,2,FALSE)</f>
        <v>#REF!</v>
      </c>
      <c r="J115" s="21">
        <f t="shared" si="9"/>
        <v>0.1875</v>
      </c>
      <c r="K115" s="22">
        <f t="shared" si="7"/>
        <v>4.5</v>
      </c>
      <c r="L115" s="53" t="str">
        <f t="shared" si="10"/>
        <v/>
      </c>
      <c r="M115" s="26" t="str">
        <f t="shared" si="8"/>
        <v>Johannes Hell</v>
      </c>
    </row>
    <row r="116" spans="1:13" x14ac:dyDescent="0.25">
      <c r="A116" s="17">
        <f>B115</f>
        <v>0.70833333333333337</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25">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25">
      <c r="A118" s="15"/>
      <c r="B118" s="15"/>
      <c r="C118" s="48"/>
      <c r="D118" s="48"/>
      <c r="E118" s="16"/>
      <c r="F118" s="27"/>
      <c r="G118" s="1"/>
      <c r="H118" s="2"/>
      <c r="I118" s="1"/>
      <c r="J118" s="3"/>
      <c r="K118" s="4"/>
      <c r="L118" s="54" t="str">
        <f>IF(SUM(K113:K117)&gt;10,SUM(K113:K117),"")</f>
        <v/>
      </c>
      <c r="M118" s="25"/>
    </row>
    <row r="119" spans="1:13" x14ac:dyDescent="0.25">
      <c r="A119" s="17">
        <v>0.32291666666666669</v>
      </c>
      <c r="B119" s="17">
        <v>0.375</v>
      </c>
      <c r="C119" s="47" t="s">
        <v>411</v>
      </c>
      <c r="D119" s="47" t="s">
        <v>186</v>
      </c>
      <c r="E119" s="18"/>
      <c r="F119" s="24">
        <f>F117+1</f>
        <v>43028</v>
      </c>
      <c r="G119" s="19" t="str">
        <f t="shared" si="11"/>
        <v>Freitag</v>
      </c>
      <c r="H119" s="20">
        <f>MONTH(F119)</f>
        <v>10</v>
      </c>
      <c r="I119" s="19" t="e">
        <f>VLOOKUP(H119,#REF!,2,FALSE)</f>
        <v>#REF!</v>
      </c>
      <c r="J119" s="21">
        <f t="shared" si="9"/>
        <v>5.2083333333333315E-2</v>
      </c>
      <c r="K119" s="22">
        <f t="shared" si="7"/>
        <v>1.2499999999999996</v>
      </c>
      <c r="L119" s="53" t="str">
        <f t="shared" si="10"/>
        <v/>
      </c>
      <c r="M119" s="25"/>
    </row>
    <row r="120" spans="1:13" ht="30.75" thickBot="1" x14ac:dyDescent="0.3">
      <c r="A120" s="17">
        <f>B119</f>
        <v>0.375</v>
      </c>
      <c r="B120" s="17">
        <v>0.5</v>
      </c>
      <c r="C120" s="47" t="s">
        <v>412</v>
      </c>
      <c r="D120" s="47" t="s">
        <v>147</v>
      </c>
      <c r="E120" s="18"/>
      <c r="F120" s="24">
        <f>F119</f>
        <v>43028</v>
      </c>
      <c r="G120" s="19" t="str">
        <f t="shared" si="11"/>
        <v>Freitag</v>
      </c>
      <c r="H120" s="20">
        <f>MONTH(F120)</f>
        <v>10</v>
      </c>
      <c r="I120" s="19" t="e">
        <f>VLOOKUP(H120,#REF!,2,FALSE)</f>
        <v>#REF!</v>
      </c>
      <c r="J120" s="21">
        <f t="shared" si="9"/>
        <v>0.125</v>
      </c>
      <c r="K120" s="22">
        <f t="shared" si="7"/>
        <v>3</v>
      </c>
      <c r="L120" s="53" t="str">
        <f t="shared" si="10"/>
        <v/>
      </c>
      <c r="M120" s="26"/>
    </row>
    <row r="121" spans="1:13" x14ac:dyDescent="0.25">
      <c r="A121" s="17">
        <f>B120</f>
        <v>0.5</v>
      </c>
      <c r="B121" s="17">
        <v>0.52083333333333337</v>
      </c>
      <c r="C121" s="47"/>
      <c r="D121" s="47" t="s">
        <v>52</v>
      </c>
      <c r="E121" s="18"/>
      <c r="F121" s="24">
        <f>F120</f>
        <v>43028</v>
      </c>
      <c r="G121" s="19" t="str">
        <f t="shared" si="11"/>
        <v>Freitag</v>
      </c>
      <c r="H121" s="20">
        <f>MONTH(F121)</f>
        <v>10</v>
      </c>
      <c r="I121" s="19" t="e">
        <f>VLOOKUP(H121,#REF!,2,FALSE)</f>
        <v>#REF!</v>
      </c>
      <c r="J121" s="21">
        <f t="shared" si="9"/>
        <v>2.083333333333337E-2</v>
      </c>
      <c r="K121" s="22" t="str">
        <f t="shared" si="7"/>
        <v/>
      </c>
      <c r="L121" s="53" t="str">
        <f t="shared" si="10"/>
        <v/>
      </c>
      <c r="M121" s="30"/>
    </row>
    <row r="122" spans="1:13" ht="30" x14ac:dyDescent="0.25">
      <c r="A122" s="17">
        <f>B121</f>
        <v>0.52083333333333337</v>
      </c>
      <c r="B122" s="17">
        <v>0.55208333333333337</v>
      </c>
      <c r="C122" s="47" t="s">
        <v>412</v>
      </c>
      <c r="D122" s="47" t="s">
        <v>147</v>
      </c>
      <c r="E122" s="18"/>
      <c r="F122" s="24">
        <f>F121</f>
        <v>43028</v>
      </c>
      <c r="G122" s="19" t="str">
        <f t="shared" si="11"/>
        <v>Freitag</v>
      </c>
      <c r="H122" s="20">
        <f>MONTH(F122)</f>
        <v>10</v>
      </c>
      <c r="I122" s="19" t="e">
        <f>VLOOKUP(H122,#REF!,2,FALSE)</f>
        <v>#REF!</v>
      </c>
      <c r="J122" s="21">
        <f t="shared" si="9"/>
        <v>3.125E-2</v>
      </c>
      <c r="K122" s="22">
        <f t="shared" si="7"/>
        <v>0.75</v>
      </c>
      <c r="L122" s="53" t="str">
        <f t="shared" si="10"/>
        <v/>
      </c>
      <c r="M122" s="30"/>
    </row>
    <row r="123" spans="1:13" x14ac:dyDescent="0.25">
      <c r="A123" s="17">
        <f>B122</f>
        <v>0.55208333333333337</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25">
      <c r="A124" s="15"/>
      <c r="B124" s="15"/>
      <c r="C124" s="48"/>
      <c r="D124" s="48"/>
      <c r="E124" s="16"/>
      <c r="F124" s="27"/>
      <c r="G124" s="1"/>
      <c r="H124" s="2"/>
      <c r="I124" s="1"/>
      <c r="J124" s="3"/>
      <c r="K124" s="4"/>
      <c r="L124" s="54" t="str">
        <f>IF(SUM(K119:K123)&gt;10,SUM(K119:K123),"")</f>
        <v/>
      </c>
      <c r="M124" s="30"/>
    </row>
    <row r="125" spans="1:13" x14ac:dyDescent="0.25">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25">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25">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25">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25">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25">
      <c r="A130" s="15"/>
      <c r="B130" s="15"/>
      <c r="C130" s="48"/>
      <c r="D130" s="48"/>
      <c r="E130" s="16"/>
      <c r="F130" s="27"/>
      <c r="G130" s="1"/>
      <c r="H130" s="2"/>
      <c r="I130" s="1"/>
      <c r="J130" s="3"/>
      <c r="K130" s="4"/>
      <c r="L130" s="54" t="str">
        <f>IF(SUM(K125:K129)&gt;10,SUM(K125:K129),"")</f>
        <v/>
      </c>
    </row>
    <row r="131" spans="1:13" x14ac:dyDescent="0.25">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25">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25">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25">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25">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25">
      <c r="A136" s="15"/>
      <c r="B136" s="15"/>
      <c r="C136" s="48"/>
      <c r="D136" s="48"/>
      <c r="E136" s="16"/>
      <c r="F136" s="27"/>
      <c r="G136" s="1"/>
      <c r="H136" s="2"/>
      <c r="I136" s="1"/>
      <c r="J136" s="3"/>
      <c r="K136" s="4"/>
      <c r="L136" s="54" t="str">
        <f>IF(SUM(K131:K135)&gt;10,SUM(K131:K135),"")</f>
        <v/>
      </c>
    </row>
    <row r="137" spans="1:13" x14ac:dyDescent="0.25">
      <c r="A137" s="17">
        <v>0</v>
      </c>
      <c r="B137" s="17">
        <v>0</v>
      </c>
      <c r="C137" s="47"/>
      <c r="D137" s="47"/>
      <c r="E137" s="18"/>
      <c r="F137" s="24">
        <f>F135+1</f>
        <v>43031</v>
      </c>
      <c r="G137" s="19" t="str">
        <f t="shared" si="11"/>
        <v>Montag</v>
      </c>
      <c r="H137" s="20">
        <f>MONTH(F137)</f>
        <v>10</v>
      </c>
      <c r="I137" s="19" t="e">
        <f>VLOOKUP(H137,#REF!,2,FALSE)</f>
        <v>#REF!</v>
      </c>
      <c r="J137" s="21">
        <f t="shared" si="9"/>
        <v>0</v>
      </c>
      <c r="K137" s="22">
        <f t="shared" si="12"/>
        <v>0</v>
      </c>
      <c r="L137" s="53" t="str">
        <f t="shared" si="10"/>
        <v/>
      </c>
    </row>
    <row r="138" spans="1:13" x14ac:dyDescent="0.25">
      <c r="A138" s="17">
        <f>B137</f>
        <v>0</v>
      </c>
      <c r="B138" s="17">
        <v>0</v>
      </c>
      <c r="C138" s="47"/>
      <c r="D138" s="47"/>
      <c r="E138" s="18"/>
      <c r="F138" s="24">
        <f>F137</f>
        <v>43031</v>
      </c>
      <c r="G138" s="19" t="str">
        <f t="shared" si="11"/>
        <v>Montag</v>
      </c>
      <c r="H138" s="20">
        <f>MONTH(F138)</f>
        <v>10</v>
      </c>
      <c r="I138" s="19" t="e">
        <f>VLOOKUP(H138,#REF!,2,FALSE)</f>
        <v>#REF!</v>
      </c>
      <c r="J138" s="21">
        <f t="shared" si="9"/>
        <v>0</v>
      </c>
      <c r="K138" s="22">
        <f t="shared" si="12"/>
        <v>0</v>
      </c>
      <c r="L138" s="53" t="str">
        <f t="shared" si="10"/>
        <v/>
      </c>
    </row>
    <row r="139" spans="1:13" x14ac:dyDescent="0.25">
      <c r="A139" s="17">
        <f>B138</f>
        <v>0</v>
      </c>
      <c r="B139" s="17">
        <v>0</v>
      </c>
      <c r="C139" s="47"/>
      <c r="D139" s="47"/>
      <c r="E139" s="18"/>
      <c r="F139" s="24">
        <f>F138</f>
        <v>43031</v>
      </c>
      <c r="G139" s="19" t="str">
        <f t="shared" si="11"/>
        <v>Montag</v>
      </c>
      <c r="H139" s="20">
        <f>MONTH(F139)</f>
        <v>10</v>
      </c>
      <c r="I139" s="19" t="e">
        <f>VLOOKUP(H139,#REF!,2,FALSE)</f>
        <v>#REF!</v>
      </c>
      <c r="J139" s="21">
        <f t="shared" si="9"/>
        <v>0</v>
      </c>
      <c r="K139" s="22">
        <f t="shared" si="12"/>
        <v>0</v>
      </c>
      <c r="L139" s="53" t="str">
        <f t="shared" si="10"/>
        <v/>
      </c>
    </row>
    <row r="140" spans="1:13" x14ac:dyDescent="0.25">
      <c r="A140" s="17">
        <f>B139</f>
        <v>0</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25">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25">
      <c r="A142" s="15"/>
      <c r="B142" s="15"/>
      <c r="C142" s="48"/>
      <c r="D142" s="48"/>
      <c r="E142" s="16"/>
      <c r="F142" s="27"/>
      <c r="G142" s="1"/>
      <c r="H142" s="2"/>
      <c r="I142" s="1"/>
      <c r="J142" s="3"/>
      <c r="K142" s="4"/>
      <c r="L142" s="54" t="str">
        <f>IF(SUM(K137:K141)&gt;10,SUM(K137:K141),"")</f>
        <v/>
      </c>
    </row>
    <row r="143" spans="1:13" x14ac:dyDescent="0.25">
      <c r="A143" s="17">
        <v>0</v>
      </c>
      <c r="B143" s="17">
        <v>0</v>
      </c>
      <c r="C143" s="47"/>
      <c r="D143" s="47"/>
      <c r="E143" s="18"/>
      <c r="F143" s="24">
        <f>F141+1</f>
        <v>43032</v>
      </c>
      <c r="G143" s="19" t="str">
        <f t="shared" si="11"/>
        <v>Dienstag</v>
      </c>
      <c r="H143" s="20">
        <f>MONTH(F143)</f>
        <v>10</v>
      </c>
      <c r="I143" s="19" t="e">
        <f>VLOOKUP(H143,#REF!,2,FALSE)</f>
        <v>#REF!</v>
      </c>
      <c r="J143" s="21">
        <f t="shared" si="9"/>
        <v>0</v>
      </c>
      <c r="K143" s="22">
        <f t="shared" si="12"/>
        <v>0</v>
      </c>
      <c r="L143" s="53" t="str">
        <f t="shared" si="10"/>
        <v/>
      </c>
    </row>
    <row r="144" spans="1:13" x14ac:dyDescent="0.25">
      <c r="A144" s="17">
        <f>B143</f>
        <v>0</v>
      </c>
      <c r="B144" s="17">
        <v>0</v>
      </c>
      <c r="C144" s="47"/>
      <c r="D144" s="47"/>
      <c r="E144" s="18"/>
      <c r="F144" s="24">
        <f>F143</f>
        <v>43032</v>
      </c>
      <c r="G144" s="19" t="str">
        <f t="shared" si="11"/>
        <v>Dienstag</v>
      </c>
      <c r="H144" s="20">
        <f>MONTH(F144)</f>
        <v>10</v>
      </c>
      <c r="I144" s="19" t="e">
        <f>VLOOKUP(H144,#REF!,2,FALSE)</f>
        <v>#REF!</v>
      </c>
      <c r="J144" s="21">
        <f t="shared" si="9"/>
        <v>0</v>
      </c>
      <c r="K144" s="22">
        <f t="shared" si="12"/>
        <v>0</v>
      </c>
      <c r="L144" s="53" t="str">
        <f t="shared" si="10"/>
        <v/>
      </c>
    </row>
    <row r="145" spans="1:12" x14ac:dyDescent="0.25">
      <c r="A145" s="17">
        <f>B144</f>
        <v>0</v>
      </c>
      <c r="B145" s="17">
        <v>0</v>
      </c>
      <c r="C145" s="47"/>
      <c r="D145" s="47"/>
      <c r="E145" s="18"/>
      <c r="F145" s="24">
        <f>F144</f>
        <v>43032</v>
      </c>
      <c r="G145" s="19" t="str">
        <f t="shared" si="11"/>
        <v>Dienstag</v>
      </c>
      <c r="H145" s="20">
        <f>MONTH(F145)</f>
        <v>10</v>
      </c>
      <c r="I145" s="19" t="e">
        <f>VLOOKUP(H145,#REF!,2,FALSE)</f>
        <v>#REF!</v>
      </c>
      <c r="J145" s="21">
        <f t="shared" si="9"/>
        <v>0</v>
      </c>
      <c r="K145" s="22">
        <f t="shared" si="12"/>
        <v>0</v>
      </c>
      <c r="L145" s="53" t="str">
        <f t="shared" si="10"/>
        <v/>
      </c>
    </row>
    <row r="146" spans="1:12" x14ac:dyDescent="0.25">
      <c r="A146" s="17">
        <f>B145</f>
        <v>0</v>
      </c>
      <c r="B146" s="17">
        <v>0</v>
      </c>
      <c r="C146" s="47"/>
      <c r="D146" s="47"/>
      <c r="E146" s="18"/>
      <c r="F146" s="24">
        <f>F145</f>
        <v>43032</v>
      </c>
      <c r="G146" s="19" t="str">
        <f t="shared" si="11"/>
        <v>Dienstag</v>
      </c>
      <c r="H146" s="20">
        <f>MONTH(F146)</f>
        <v>10</v>
      </c>
      <c r="I146" s="19" t="e">
        <f>VLOOKUP(H146,#REF!,2,FALSE)</f>
        <v>#REF!</v>
      </c>
      <c r="J146" s="21">
        <f t="shared" si="9"/>
        <v>0</v>
      </c>
      <c r="K146" s="22">
        <f t="shared" si="12"/>
        <v>0</v>
      </c>
      <c r="L146" s="53" t="str">
        <f t="shared" si="10"/>
        <v/>
      </c>
    </row>
    <row r="147" spans="1:12" x14ac:dyDescent="0.25">
      <c r="A147" s="17">
        <f>B146</f>
        <v>0</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25">
      <c r="A148" s="15"/>
      <c r="B148" s="15"/>
      <c r="C148" s="48"/>
      <c r="D148" s="48"/>
      <c r="E148" s="16"/>
      <c r="F148" s="27"/>
      <c r="G148" s="1"/>
      <c r="H148" s="2"/>
      <c r="I148" s="1"/>
      <c r="J148" s="3"/>
      <c r="K148" s="4"/>
      <c r="L148" s="54" t="str">
        <f>IF(SUM(K143:K147)&gt;10,SUM(K143:K147),"")</f>
        <v/>
      </c>
    </row>
    <row r="149" spans="1:12" x14ac:dyDescent="0.25">
      <c r="A149" s="17">
        <v>0</v>
      </c>
      <c r="B149" s="17">
        <v>0</v>
      </c>
      <c r="C149" s="47"/>
      <c r="D149" s="47"/>
      <c r="E149" s="18"/>
      <c r="F149" s="24">
        <f>F147+1</f>
        <v>43033</v>
      </c>
      <c r="G149" s="19" t="str">
        <f t="shared" si="11"/>
        <v>Mittwoch</v>
      </c>
      <c r="H149" s="20">
        <f>MONTH(F149)</f>
        <v>10</v>
      </c>
      <c r="I149" s="19" t="e">
        <f>VLOOKUP(H149,#REF!,2,FALSE)</f>
        <v>#REF!</v>
      </c>
      <c r="J149" s="21">
        <f t="shared" si="9"/>
        <v>0</v>
      </c>
      <c r="K149" s="22">
        <f t="shared" si="12"/>
        <v>0</v>
      </c>
      <c r="L149" s="53" t="str">
        <f t="shared" si="10"/>
        <v/>
      </c>
    </row>
    <row r="150" spans="1:12" x14ac:dyDescent="0.25">
      <c r="A150" s="17">
        <f>B149</f>
        <v>0</v>
      </c>
      <c r="B150" s="17">
        <v>0</v>
      </c>
      <c r="C150" s="47"/>
      <c r="D150" s="47"/>
      <c r="E150" s="18"/>
      <c r="F150" s="24">
        <f>F149</f>
        <v>43033</v>
      </c>
      <c r="G150" s="19" t="str">
        <f t="shared" si="11"/>
        <v>Mittwoch</v>
      </c>
      <c r="H150" s="20">
        <f>MONTH(F150)</f>
        <v>10</v>
      </c>
      <c r="I150" s="19" t="e">
        <f>VLOOKUP(H150,#REF!,2,FALSE)</f>
        <v>#REF!</v>
      </c>
      <c r="J150" s="21">
        <f t="shared" si="9"/>
        <v>0</v>
      </c>
      <c r="K150" s="22">
        <f t="shared" si="12"/>
        <v>0</v>
      </c>
      <c r="L150" s="53" t="str">
        <f t="shared" si="10"/>
        <v/>
      </c>
    </row>
    <row r="151" spans="1:12" x14ac:dyDescent="0.25">
      <c r="A151" s="17">
        <f>B150</f>
        <v>0</v>
      </c>
      <c r="B151" s="17">
        <v>0</v>
      </c>
      <c r="C151" s="47"/>
      <c r="D151" s="47"/>
      <c r="E151" s="18"/>
      <c r="F151" s="24">
        <f>F150</f>
        <v>43033</v>
      </c>
      <c r="G151" s="19" t="str">
        <f t="shared" si="11"/>
        <v>Mittwoch</v>
      </c>
      <c r="H151" s="20">
        <f>MONTH(F151)</f>
        <v>10</v>
      </c>
      <c r="I151" s="19" t="e">
        <f>VLOOKUP(H151,#REF!,2,FALSE)</f>
        <v>#REF!</v>
      </c>
      <c r="J151" s="21">
        <f t="shared" si="9"/>
        <v>0</v>
      </c>
      <c r="K151" s="22">
        <f t="shared" si="12"/>
        <v>0</v>
      </c>
      <c r="L151" s="53" t="str">
        <f t="shared" ref="L151:L189" si="13">IF(K151&gt;6,K151,"")</f>
        <v/>
      </c>
    </row>
    <row r="152" spans="1:12" x14ac:dyDescent="0.25">
      <c r="A152" s="17">
        <f>B151</f>
        <v>0</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25">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25">
      <c r="A154" s="15"/>
      <c r="B154" s="15"/>
      <c r="C154" s="48"/>
      <c r="D154" s="48"/>
      <c r="E154" s="16"/>
      <c r="F154" s="27"/>
      <c r="G154" s="1"/>
      <c r="H154" s="2"/>
      <c r="I154" s="1"/>
      <c r="J154" s="3"/>
      <c r="K154" s="4"/>
      <c r="L154" s="54" t="str">
        <f>IF(SUM(K149:K153)&gt;10,SUM(K149:K153),"")</f>
        <v/>
      </c>
    </row>
    <row r="155" spans="1:12" x14ac:dyDescent="0.25">
      <c r="A155" s="17">
        <v>0</v>
      </c>
      <c r="B155" s="17">
        <v>0</v>
      </c>
      <c r="C155" s="47"/>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25">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25">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25">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25">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25">
      <c r="A160" s="15"/>
      <c r="B160" s="15"/>
      <c r="C160" s="48"/>
      <c r="D160" s="48"/>
      <c r="E160" s="16"/>
      <c r="F160" s="27"/>
      <c r="G160" s="1"/>
      <c r="H160" s="2"/>
      <c r="I160" s="1"/>
      <c r="J160" s="3"/>
      <c r="K160" s="4"/>
      <c r="L160" s="54" t="str">
        <f>IF(SUM(K155:K159)&gt;10,SUM(K155:K159),"")</f>
        <v/>
      </c>
    </row>
    <row r="161" spans="1:12" x14ac:dyDescent="0.25">
      <c r="A161" s="17">
        <v>0</v>
      </c>
      <c r="B161" s="17">
        <v>0</v>
      </c>
      <c r="C161" s="47"/>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25">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25">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25">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25">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25">
      <c r="A166" s="15"/>
      <c r="B166" s="15"/>
      <c r="C166" s="48"/>
      <c r="D166" s="48"/>
      <c r="E166" s="16"/>
      <c r="F166" s="27"/>
      <c r="G166" s="1"/>
      <c r="H166" s="2"/>
      <c r="I166" s="1"/>
      <c r="J166" s="3"/>
      <c r="K166" s="4"/>
      <c r="L166" s="54" t="str">
        <f>IF(SUM(K161:K165)&gt;10,SUM(K161:K165),"")</f>
        <v/>
      </c>
    </row>
    <row r="167" spans="1:12" x14ac:dyDescent="0.25">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25">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25">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25">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25">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25">
      <c r="A172" s="15"/>
      <c r="B172" s="15"/>
      <c r="C172" s="48"/>
      <c r="D172" s="48"/>
      <c r="E172" s="16"/>
      <c r="F172" s="27"/>
      <c r="G172" s="1"/>
      <c r="H172" s="2"/>
      <c r="I172" s="1"/>
      <c r="J172" s="3"/>
      <c r="K172" s="4"/>
      <c r="L172" s="54" t="str">
        <f>IF(SUM(K167:K171)&gt;10,SUM(K167:K171),"")</f>
        <v/>
      </c>
    </row>
    <row r="173" spans="1:12" x14ac:dyDescent="0.25">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25">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25">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25">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25">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25">
      <c r="A178" s="15"/>
      <c r="B178" s="15"/>
      <c r="C178" s="48"/>
      <c r="D178" s="48"/>
      <c r="E178" s="16"/>
      <c r="F178" s="27"/>
      <c r="G178" s="1"/>
      <c r="H178" s="2"/>
      <c r="I178" s="1"/>
      <c r="J178" s="3"/>
      <c r="K178" s="4"/>
      <c r="L178" s="54" t="str">
        <f>IF(SUM(K173:K177)&gt;10,SUM(K173:K177),"")</f>
        <v/>
      </c>
    </row>
    <row r="179" spans="1:12" x14ac:dyDescent="0.25">
      <c r="A179" s="17">
        <v>0</v>
      </c>
      <c r="B179" s="17">
        <v>0</v>
      </c>
      <c r="C179" s="47"/>
      <c r="D179" s="47"/>
      <c r="E179" s="18"/>
      <c r="F179" s="24">
        <f>F177+1</f>
        <v>43038</v>
      </c>
      <c r="G179" s="19" t="str">
        <f t="shared" si="15"/>
        <v>Montag</v>
      </c>
      <c r="H179" s="20"/>
      <c r="I179" s="19"/>
      <c r="J179" s="21">
        <f t="shared" si="14"/>
        <v>0</v>
      </c>
      <c r="K179" s="22">
        <f t="shared" si="12"/>
        <v>0</v>
      </c>
      <c r="L179" s="53" t="str">
        <f t="shared" si="13"/>
        <v/>
      </c>
    </row>
    <row r="180" spans="1:12" x14ac:dyDescent="0.25">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25">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25">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25">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25">
      <c r="A184" s="15"/>
      <c r="B184" s="15"/>
      <c r="C184" s="48"/>
      <c r="D184" s="48"/>
      <c r="E184" s="16"/>
      <c r="F184" s="27"/>
      <c r="G184" s="1"/>
      <c r="H184" s="2"/>
      <c r="I184" s="1"/>
      <c r="J184" s="3"/>
      <c r="K184" s="4"/>
      <c r="L184" s="54" t="str">
        <f>IF(SUM(K179:K183)&gt;10,SUM(K179:K183),"")</f>
        <v/>
      </c>
    </row>
    <row r="185" spans="1:12" x14ac:dyDescent="0.25">
      <c r="A185" s="17">
        <v>0</v>
      </c>
      <c r="B185" s="17">
        <v>0</v>
      </c>
      <c r="C185" s="47"/>
      <c r="D185" s="47"/>
      <c r="E185" s="18"/>
      <c r="F185" s="24">
        <f>F183+1</f>
        <v>43039</v>
      </c>
      <c r="G185" s="19" t="str">
        <f t="shared" si="15"/>
        <v>Dienstag</v>
      </c>
      <c r="H185" s="20"/>
      <c r="I185" s="19"/>
      <c r="J185" s="21">
        <f t="shared" si="14"/>
        <v>0</v>
      </c>
      <c r="K185" s="22">
        <f t="shared" si="12"/>
        <v>0</v>
      </c>
      <c r="L185" s="53" t="str">
        <f t="shared" si="13"/>
        <v/>
      </c>
    </row>
    <row r="186" spans="1:12" x14ac:dyDescent="0.25">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25">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25">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25">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25">
      <c r="A190" s="15"/>
      <c r="B190" s="15"/>
      <c r="C190" s="48"/>
      <c r="D190" s="48"/>
      <c r="E190" s="16"/>
      <c r="F190" s="27"/>
      <c r="G190" s="1"/>
      <c r="H190" s="2"/>
      <c r="I190" s="1"/>
      <c r="J190" s="3"/>
      <c r="K190" s="4"/>
      <c r="L190" s="54" t="str">
        <f>IF(SUM(K185:K189)&gt;10,SUM(K185:K189),"")</f>
        <v/>
      </c>
    </row>
    <row r="191" spans="1:12" ht="15.75" thickBot="1" x14ac:dyDescent="0.3">
      <c r="A191" s="137" t="s">
        <v>18</v>
      </c>
      <c r="B191" s="138"/>
      <c r="C191" s="138"/>
      <c r="D191" s="138"/>
      <c r="E191" s="139"/>
      <c r="F191" s="7"/>
      <c r="G191" s="6"/>
      <c r="H191" s="8"/>
      <c r="I191" s="6"/>
      <c r="J191" s="9"/>
      <c r="K191" s="11">
        <f>SUM(K5:K189)</f>
        <v>107.49999999999999</v>
      </c>
      <c r="L191" s="10">
        <f>SUM(L5:L190)</f>
        <v>0</v>
      </c>
    </row>
    <row r="192" spans="1:12" x14ac:dyDescent="0.25">
      <c r="A192" s="35"/>
      <c r="B192" s="35"/>
      <c r="C192" s="35"/>
      <c r="D192" s="35"/>
      <c r="E192" s="35"/>
    </row>
    <row r="193" spans="1:6" x14ac:dyDescent="0.25">
      <c r="F193" s="5"/>
    </row>
    <row r="194" spans="1:6" x14ac:dyDescent="0.25">
      <c r="A194" s="37" t="s">
        <v>10</v>
      </c>
      <c r="B194" s="38"/>
      <c r="C194" s="38"/>
      <c r="D194" s="35"/>
      <c r="E194" s="35"/>
    </row>
    <row r="195" spans="1:6" x14ac:dyDescent="0.25">
      <c r="A195" s="39" t="s">
        <v>24</v>
      </c>
      <c r="B195" s="38"/>
      <c r="C195" s="38"/>
      <c r="D195" s="38"/>
      <c r="E195" s="38"/>
    </row>
    <row r="196" spans="1:6" x14ac:dyDescent="0.25">
      <c r="A196" s="40"/>
      <c r="B196" s="41"/>
      <c r="C196" s="41"/>
      <c r="D196" s="41"/>
      <c r="E196" s="41"/>
    </row>
    <row r="197" spans="1:6" ht="32.25" customHeight="1" x14ac:dyDescent="0.25">
      <c r="A197" s="37" t="s">
        <v>10</v>
      </c>
      <c r="B197" s="38"/>
      <c r="C197" s="38"/>
      <c r="D197" s="35"/>
      <c r="E197" s="37"/>
    </row>
    <row r="198" spans="1:6" x14ac:dyDescent="0.25">
      <c r="A198" s="39" t="s">
        <v>25</v>
      </c>
      <c r="B198" s="38"/>
      <c r="C198" s="38"/>
      <c r="D198" s="38"/>
      <c r="E198" s="39"/>
    </row>
    <row r="199" spans="1:6" x14ac:dyDescent="0.25">
      <c r="A199" s="37"/>
      <c r="B199" s="35"/>
      <c r="C199" s="35"/>
      <c r="D199" s="35"/>
      <c r="E199" s="35"/>
    </row>
    <row r="200" spans="1:6" ht="39.75" customHeight="1" x14ac:dyDescent="0.25">
      <c r="A200" s="37" t="s">
        <v>10</v>
      </c>
      <c r="B200" s="38"/>
      <c r="C200" s="38"/>
      <c r="D200" s="35"/>
      <c r="E200" s="35"/>
    </row>
    <row r="201" spans="1:6" x14ac:dyDescent="0.25">
      <c r="A201" s="39" t="s">
        <v>26</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5:J15 E5:J5 B179:B183 K22:K189 B14 E14:J14">
    <cfRule type="expression" dxfId="1047" priority="1244" stopIfTrue="1">
      <formula>$G5="Sonntag"</formula>
    </cfRule>
    <cfRule type="expression" dxfId="1046" priority="1245" stopIfTrue="1">
      <formula>$G5="Samstag"</formula>
    </cfRule>
  </conditionalFormatting>
  <conditionalFormatting sqref="F5:G12 F17:G20 F23:G27 F29:G33 F35:G39 F47:G51 F53:G57 F59:G63 F14:G15">
    <cfRule type="expression" dxfId="1045" priority="1243">
      <formula>#REF!="Sa"</formula>
    </cfRule>
  </conditionalFormatting>
  <conditionalFormatting sqref="G5:G12 G17:G20 G23:G27 G29:G33 G35:G39 G47:G51 G53:G57 G59:G63 G14:G15">
    <cfRule type="expression" dxfId="1044" priority="1241">
      <formula>$G5="Sonntag"</formula>
    </cfRule>
    <cfRule type="expression" dxfId="1043" priority="1242">
      <formula>$G5="Samstag"</formula>
    </cfRule>
  </conditionalFormatting>
  <conditionalFormatting sqref="G23:G27 G29:G33 G35:G39">
    <cfRule type="expression" dxfId="1042" priority="1239">
      <formula>$H23="Sonntag"</formula>
    </cfRule>
    <cfRule type="expression" dxfId="1041" priority="1240">
      <formula>$H23="Samstag"</formula>
    </cfRule>
  </conditionalFormatting>
  <conditionalFormatting sqref="M37:O37">
    <cfRule type="expression" dxfId="1040" priority="1237" stopIfTrue="1">
      <formula>$G43="Sonntag"</formula>
    </cfRule>
    <cfRule type="expression" dxfId="1039" priority="1238" stopIfTrue="1">
      <formula>$G43="Samstag"</formula>
    </cfRule>
  </conditionalFormatting>
  <conditionalFormatting sqref="B16 E16:J16">
    <cfRule type="expression" dxfId="1038" priority="1235" stopIfTrue="1">
      <formula>$G16="Sonntag"</formula>
    </cfRule>
    <cfRule type="expression" dxfId="1037" priority="1236" stopIfTrue="1">
      <formula>$G16="Samstag"</formula>
    </cfRule>
  </conditionalFormatting>
  <conditionalFormatting sqref="F16:G16">
    <cfRule type="expression" dxfId="1036" priority="1234">
      <formula>#REF!="Sa"</formula>
    </cfRule>
  </conditionalFormatting>
  <conditionalFormatting sqref="G16">
    <cfRule type="expression" dxfId="1035" priority="1232">
      <formula>$G16="Sonntag"</formula>
    </cfRule>
    <cfRule type="expression" dxfId="1034" priority="1233">
      <formula>$G16="Samstag"</formula>
    </cfRule>
  </conditionalFormatting>
  <conditionalFormatting sqref="B22 E22:J22">
    <cfRule type="expression" dxfId="1033" priority="1230" stopIfTrue="1">
      <formula>$G22="Sonntag"</formula>
    </cfRule>
    <cfRule type="expression" dxfId="1032" priority="1231" stopIfTrue="1">
      <formula>$G22="Samstag"</formula>
    </cfRule>
  </conditionalFormatting>
  <conditionalFormatting sqref="F22:G22">
    <cfRule type="expression" dxfId="1031" priority="1229">
      <formula>#REF!="Sa"</formula>
    </cfRule>
  </conditionalFormatting>
  <conditionalFormatting sqref="G22">
    <cfRule type="expression" dxfId="1030" priority="1227">
      <formula>$G22="Sonntag"</formula>
    </cfRule>
    <cfRule type="expression" dxfId="1029" priority="1228">
      <formula>$G22="Samstag"</formula>
    </cfRule>
  </conditionalFormatting>
  <conditionalFormatting sqref="B28 E28:J28">
    <cfRule type="expression" dxfId="1028" priority="1225" stopIfTrue="1">
      <formula>$G28="Sonntag"</formula>
    </cfRule>
    <cfRule type="expression" dxfId="1027" priority="1226" stopIfTrue="1">
      <formula>$G28="Samstag"</formula>
    </cfRule>
  </conditionalFormatting>
  <conditionalFormatting sqref="F28:G28">
    <cfRule type="expression" dxfId="1026" priority="1224">
      <formula>#REF!="Sa"</formula>
    </cfRule>
  </conditionalFormatting>
  <conditionalFormatting sqref="G28">
    <cfRule type="expression" dxfId="1025" priority="1222">
      <formula>$G28="Sonntag"</formula>
    </cfRule>
    <cfRule type="expression" dxfId="1024" priority="1223">
      <formula>$G28="Samstag"</formula>
    </cfRule>
  </conditionalFormatting>
  <conditionalFormatting sqref="B34 E34:J34">
    <cfRule type="expression" dxfId="1023" priority="1220" stopIfTrue="1">
      <formula>$G34="Sonntag"</formula>
    </cfRule>
    <cfRule type="expression" dxfId="1022" priority="1221" stopIfTrue="1">
      <formula>$G34="Samstag"</formula>
    </cfRule>
  </conditionalFormatting>
  <conditionalFormatting sqref="F34:G34">
    <cfRule type="expression" dxfId="1021" priority="1219">
      <formula>#REF!="Sa"</formula>
    </cfRule>
  </conditionalFormatting>
  <conditionalFormatting sqref="G34">
    <cfRule type="expression" dxfId="1020" priority="1217">
      <formula>$G34="Sonntag"</formula>
    </cfRule>
    <cfRule type="expression" dxfId="1019" priority="1218">
      <formula>$G34="Samstag"</formula>
    </cfRule>
  </conditionalFormatting>
  <conditionalFormatting sqref="B40 E40:J40">
    <cfRule type="expression" dxfId="1018" priority="1215" stopIfTrue="1">
      <formula>$G40="Sonntag"</formula>
    </cfRule>
    <cfRule type="expression" dxfId="1017" priority="1216" stopIfTrue="1">
      <formula>$G40="Samstag"</formula>
    </cfRule>
  </conditionalFormatting>
  <conditionalFormatting sqref="F40:G40">
    <cfRule type="expression" dxfId="1016" priority="1214">
      <formula>#REF!="Sa"</formula>
    </cfRule>
  </conditionalFormatting>
  <conditionalFormatting sqref="G40">
    <cfRule type="expression" dxfId="1015" priority="1212">
      <formula>$G40="Sonntag"</formula>
    </cfRule>
    <cfRule type="expression" dxfId="1014" priority="1213">
      <formula>$G40="Samstag"</formula>
    </cfRule>
  </conditionalFormatting>
  <conditionalFormatting sqref="B46 E46:J46">
    <cfRule type="expression" dxfId="1013" priority="1210" stopIfTrue="1">
      <formula>$G46="Sonntag"</formula>
    </cfRule>
    <cfRule type="expression" dxfId="1012" priority="1211" stopIfTrue="1">
      <formula>$G46="Samstag"</formula>
    </cfRule>
  </conditionalFormatting>
  <conditionalFormatting sqref="F46:G46">
    <cfRule type="expression" dxfId="1011" priority="1209">
      <formula>#REF!="Sa"</formula>
    </cfRule>
  </conditionalFormatting>
  <conditionalFormatting sqref="G46">
    <cfRule type="expression" dxfId="1010" priority="1207">
      <formula>$G46="Sonntag"</formula>
    </cfRule>
    <cfRule type="expression" dxfId="1009" priority="1208">
      <formula>$G46="Samstag"</formula>
    </cfRule>
  </conditionalFormatting>
  <conditionalFormatting sqref="B52 E52:J52">
    <cfRule type="expression" dxfId="1008" priority="1205" stopIfTrue="1">
      <formula>$G52="Sonntag"</formula>
    </cfRule>
    <cfRule type="expression" dxfId="1007" priority="1206" stopIfTrue="1">
      <formula>$G52="Samstag"</formula>
    </cfRule>
  </conditionalFormatting>
  <conditionalFormatting sqref="F52:G52">
    <cfRule type="expression" dxfId="1006" priority="1204">
      <formula>#REF!="Sa"</formula>
    </cfRule>
  </conditionalFormatting>
  <conditionalFormatting sqref="G52">
    <cfRule type="expression" dxfId="1005" priority="1202">
      <formula>$G52="Sonntag"</formula>
    </cfRule>
    <cfRule type="expression" dxfId="1004" priority="1203">
      <formula>$G52="Samstag"</formula>
    </cfRule>
  </conditionalFormatting>
  <conditionalFormatting sqref="B58 E58:J58">
    <cfRule type="expression" dxfId="1003" priority="1200" stopIfTrue="1">
      <formula>$G58="Sonntag"</formula>
    </cfRule>
    <cfRule type="expression" dxfId="1002" priority="1201" stopIfTrue="1">
      <formula>$G58="Samstag"</formula>
    </cfRule>
  </conditionalFormatting>
  <conditionalFormatting sqref="F58:G58">
    <cfRule type="expression" dxfId="1001" priority="1199">
      <formula>#REF!="Sa"</formula>
    </cfRule>
  </conditionalFormatting>
  <conditionalFormatting sqref="G58">
    <cfRule type="expression" dxfId="1000" priority="1197">
      <formula>$G58="Sonntag"</formula>
    </cfRule>
    <cfRule type="expression" dxfId="999" priority="1198">
      <formula>$G58="Samstag"</formula>
    </cfRule>
  </conditionalFormatting>
  <conditionalFormatting sqref="B64 E64:J64">
    <cfRule type="expression" dxfId="998" priority="1195" stopIfTrue="1">
      <formula>$G64="Sonntag"</formula>
    </cfRule>
    <cfRule type="expression" dxfId="997" priority="1196" stopIfTrue="1">
      <formula>$G64="Samstag"</formula>
    </cfRule>
  </conditionalFormatting>
  <conditionalFormatting sqref="F64:G64">
    <cfRule type="expression" dxfId="996" priority="1194">
      <formula>#REF!="Sa"</formula>
    </cfRule>
  </conditionalFormatting>
  <conditionalFormatting sqref="G64">
    <cfRule type="expression" dxfId="995" priority="1192">
      <formula>$G64="Sonntag"</formula>
    </cfRule>
    <cfRule type="expression" dxfId="994" priority="1193">
      <formula>$G64="Samstag"</formula>
    </cfRule>
  </conditionalFormatting>
  <conditionalFormatting sqref="B70 E70:J70">
    <cfRule type="expression" dxfId="993" priority="1190" stopIfTrue="1">
      <formula>$G70="Sonntag"</formula>
    </cfRule>
    <cfRule type="expression" dxfId="992" priority="1191" stopIfTrue="1">
      <formula>$G70="Samstag"</formula>
    </cfRule>
  </conditionalFormatting>
  <conditionalFormatting sqref="F70:G70">
    <cfRule type="expression" dxfId="991" priority="1189">
      <formula>#REF!="Sa"</formula>
    </cfRule>
  </conditionalFormatting>
  <conditionalFormatting sqref="G70">
    <cfRule type="expression" dxfId="990" priority="1187">
      <formula>$G70="Sonntag"</formula>
    </cfRule>
    <cfRule type="expression" dxfId="989" priority="1188">
      <formula>$G70="Samstag"</formula>
    </cfRule>
  </conditionalFormatting>
  <conditionalFormatting sqref="B76 E76:J76">
    <cfRule type="expression" dxfId="988" priority="1185" stopIfTrue="1">
      <formula>$G76="Sonntag"</formula>
    </cfRule>
    <cfRule type="expression" dxfId="987" priority="1186" stopIfTrue="1">
      <formula>$G76="Samstag"</formula>
    </cfRule>
  </conditionalFormatting>
  <conditionalFormatting sqref="F76:G76">
    <cfRule type="expression" dxfId="986" priority="1184">
      <formula>#REF!="Sa"</formula>
    </cfRule>
  </conditionalFormatting>
  <conditionalFormatting sqref="G76">
    <cfRule type="expression" dxfId="985" priority="1182">
      <formula>$G76="Sonntag"</formula>
    </cfRule>
    <cfRule type="expression" dxfId="984" priority="1183">
      <formula>$G76="Samstag"</formula>
    </cfRule>
  </conditionalFormatting>
  <conditionalFormatting sqref="B82 E82:J82">
    <cfRule type="expression" dxfId="983" priority="1180" stopIfTrue="1">
      <formula>$G82="Sonntag"</formula>
    </cfRule>
    <cfRule type="expression" dxfId="982" priority="1181" stopIfTrue="1">
      <formula>$G82="Samstag"</formula>
    </cfRule>
  </conditionalFormatting>
  <conditionalFormatting sqref="F82:G82">
    <cfRule type="expression" dxfId="981" priority="1179">
      <formula>#REF!="Sa"</formula>
    </cfRule>
  </conditionalFormatting>
  <conditionalFormatting sqref="G82">
    <cfRule type="expression" dxfId="980" priority="1177">
      <formula>$G82="Sonntag"</formula>
    </cfRule>
    <cfRule type="expression" dxfId="979" priority="1178">
      <formula>$G82="Samstag"</formula>
    </cfRule>
  </conditionalFormatting>
  <conditionalFormatting sqref="B88 E88:J88">
    <cfRule type="expression" dxfId="978" priority="1175" stopIfTrue="1">
      <formula>$G88="Sonntag"</formula>
    </cfRule>
    <cfRule type="expression" dxfId="977" priority="1176" stopIfTrue="1">
      <formula>$G88="Samstag"</formula>
    </cfRule>
  </conditionalFormatting>
  <conditionalFormatting sqref="F88:G88">
    <cfRule type="expression" dxfId="976" priority="1174">
      <formula>#REF!="Sa"</formula>
    </cfRule>
  </conditionalFormatting>
  <conditionalFormatting sqref="G88">
    <cfRule type="expression" dxfId="975" priority="1172">
      <formula>$G88="Sonntag"</formula>
    </cfRule>
    <cfRule type="expression" dxfId="974" priority="1173">
      <formula>$G88="Samstag"</formula>
    </cfRule>
  </conditionalFormatting>
  <conditionalFormatting sqref="B94 E94:J94">
    <cfRule type="expression" dxfId="973" priority="1170" stopIfTrue="1">
      <formula>$G94="Sonntag"</formula>
    </cfRule>
    <cfRule type="expression" dxfId="972" priority="1171" stopIfTrue="1">
      <formula>$G94="Samstag"</formula>
    </cfRule>
  </conditionalFormatting>
  <conditionalFormatting sqref="F94:G94">
    <cfRule type="expression" dxfId="971" priority="1169">
      <formula>#REF!="Sa"</formula>
    </cfRule>
  </conditionalFormatting>
  <conditionalFormatting sqref="G94">
    <cfRule type="expression" dxfId="970" priority="1167">
      <formula>$G94="Sonntag"</formula>
    </cfRule>
    <cfRule type="expression" dxfId="969" priority="1168">
      <formula>$G94="Samstag"</formula>
    </cfRule>
  </conditionalFormatting>
  <conditionalFormatting sqref="B100 E100:J100">
    <cfRule type="expression" dxfId="968" priority="1165" stopIfTrue="1">
      <formula>$G100="Sonntag"</formula>
    </cfRule>
    <cfRule type="expression" dxfId="967" priority="1166" stopIfTrue="1">
      <formula>$G100="Samstag"</formula>
    </cfRule>
  </conditionalFormatting>
  <conditionalFormatting sqref="F100:G100">
    <cfRule type="expression" dxfId="966" priority="1164">
      <formula>#REF!="Sa"</formula>
    </cfRule>
  </conditionalFormatting>
  <conditionalFormatting sqref="G100">
    <cfRule type="expression" dxfId="965" priority="1162">
      <formula>$G100="Sonntag"</formula>
    </cfRule>
    <cfRule type="expression" dxfId="964" priority="1163">
      <formula>$G100="Samstag"</formula>
    </cfRule>
  </conditionalFormatting>
  <conditionalFormatting sqref="B106 E106:J106">
    <cfRule type="expression" dxfId="963" priority="1160" stopIfTrue="1">
      <formula>$G106="Sonntag"</formula>
    </cfRule>
    <cfRule type="expression" dxfId="962" priority="1161" stopIfTrue="1">
      <formula>$G106="Samstag"</formula>
    </cfRule>
  </conditionalFormatting>
  <conditionalFormatting sqref="F106:G106">
    <cfRule type="expression" dxfId="961" priority="1159">
      <formula>#REF!="Sa"</formula>
    </cfRule>
  </conditionalFormatting>
  <conditionalFormatting sqref="G106">
    <cfRule type="expression" dxfId="960" priority="1157">
      <formula>$G106="Sonntag"</formula>
    </cfRule>
    <cfRule type="expression" dxfId="959" priority="1158">
      <formula>$G106="Samstag"</formula>
    </cfRule>
  </conditionalFormatting>
  <conditionalFormatting sqref="B112 E112:J112">
    <cfRule type="expression" dxfId="958" priority="1155" stopIfTrue="1">
      <formula>$G112="Sonntag"</formula>
    </cfRule>
    <cfRule type="expression" dxfId="957" priority="1156" stopIfTrue="1">
      <formula>$G112="Samstag"</formula>
    </cfRule>
  </conditionalFormatting>
  <conditionalFormatting sqref="F112:G112">
    <cfRule type="expression" dxfId="956" priority="1154">
      <formula>#REF!="Sa"</formula>
    </cfRule>
  </conditionalFormatting>
  <conditionalFormatting sqref="G112">
    <cfRule type="expression" dxfId="955" priority="1152">
      <formula>$G112="Sonntag"</formula>
    </cfRule>
    <cfRule type="expression" dxfId="954" priority="1153">
      <formula>$G112="Samstag"</formula>
    </cfRule>
  </conditionalFormatting>
  <conditionalFormatting sqref="B118 E118:J118">
    <cfRule type="expression" dxfId="953" priority="1150" stopIfTrue="1">
      <formula>$G118="Sonntag"</formula>
    </cfRule>
    <cfRule type="expression" dxfId="952" priority="1151" stopIfTrue="1">
      <formula>$G118="Samstag"</formula>
    </cfRule>
  </conditionalFormatting>
  <conditionalFormatting sqref="F118:G118">
    <cfRule type="expression" dxfId="951" priority="1149">
      <formula>#REF!="Sa"</formula>
    </cfRule>
  </conditionalFormatting>
  <conditionalFormatting sqref="G118">
    <cfRule type="expression" dxfId="950" priority="1147">
      <formula>$G118="Sonntag"</formula>
    </cfRule>
    <cfRule type="expression" dxfId="949" priority="1148">
      <formula>$G118="Samstag"</formula>
    </cfRule>
  </conditionalFormatting>
  <conditionalFormatting sqref="B124 E124:J124">
    <cfRule type="expression" dxfId="948" priority="1145" stopIfTrue="1">
      <formula>$G124="Sonntag"</formula>
    </cfRule>
    <cfRule type="expression" dxfId="947" priority="1146" stopIfTrue="1">
      <formula>$G124="Samstag"</formula>
    </cfRule>
  </conditionalFormatting>
  <conditionalFormatting sqref="F124:G124">
    <cfRule type="expression" dxfId="946" priority="1144">
      <formula>#REF!="Sa"</formula>
    </cfRule>
  </conditionalFormatting>
  <conditionalFormatting sqref="G124">
    <cfRule type="expression" dxfId="945" priority="1142">
      <formula>$G124="Sonntag"</formula>
    </cfRule>
    <cfRule type="expression" dxfId="944" priority="1143">
      <formula>$G124="Samstag"</formula>
    </cfRule>
  </conditionalFormatting>
  <conditionalFormatting sqref="B130 E130:J130">
    <cfRule type="expression" dxfId="943" priority="1140" stopIfTrue="1">
      <formula>$G130="Sonntag"</formula>
    </cfRule>
    <cfRule type="expression" dxfId="942" priority="1141" stopIfTrue="1">
      <formula>$G130="Samstag"</formula>
    </cfRule>
  </conditionalFormatting>
  <conditionalFormatting sqref="F130:G130">
    <cfRule type="expression" dxfId="941" priority="1139">
      <formula>#REF!="Sa"</formula>
    </cfRule>
  </conditionalFormatting>
  <conditionalFormatting sqref="G130">
    <cfRule type="expression" dxfId="940" priority="1137">
      <formula>$G130="Sonntag"</formula>
    </cfRule>
    <cfRule type="expression" dxfId="939" priority="1138">
      <formula>$G130="Samstag"</formula>
    </cfRule>
  </conditionalFormatting>
  <conditionalFormatting sqref="B136 E136:J136">
    <cfRule type="expression" dxfId="938" priority="1135" stopIfTrue="1">
      <formula>$G136="Sonntag"</formula>
    </cfRule>
    <cfRule type="expression" dxfId="937" priority="1136" stopIfTrue="1">
      <formula>$G136="Samstag"</formula>
    </cfRule>
  </conditionalFormatting>
  <conditionalFormatting sqref="F136:G136">
    <cfRule type="expression" dxfId="936" priority="1134">
      <formula>#REF!="Sa"</formula>
    </cfRule>
  </conditionalFormatting>
  <conditionalFormatting sqref="G136">
    <cfRule type="expression" dxfId="935" priority="1132">
      <formula>$G136="Sonntag"</formula>
    </cfRule>
    <cfRule type="expression" dxfId="934" priority="1133">
      <formula>$G136="Samstag"</formula>
    </cfRule>
  </conditionalFormatting>
  <conditionalFormatting sqref="B142 E142:J142">
    <cfRule type="expression" dxfId="933" priority="1130" stopIfTrue="1">
      <formula>$G142="Sonntag"</formula>
    </cfRule>
    <cfRule type="expression" dxfId="932" priority="1131" stopIfTrue="1">
      <formula>$G142="Samstag"</formula>
    </cfRule>
  </conditionalFormatting>
  <conditionalFormatting sqref="F142:G142">
    <cfRule type="expression" dxfId="931" priority="1129">
      <formula>#REF!="Sa"</formula>
    </cfRule>
  </conditionalFormatting>
  <conditionalFormatting sqref="G142">
    <cfRule type="expression" dxfId="930" priority="1127">
      <formula>$G142="Sonntag"</formula>
    </cfRule>
    <cfRule type="expression" dxfId="929" priority="1128">
      <formula>$G142="Samstag"</formula>
    </cfRule>
  </conditionalFormatting>
  <conditionalFormatting sqref="B148 E148:J148">
    <cfRule type="expression" dxfId="928" priority="1125" stopIfTrue="1">
      <formula>$G148="Sonntag"</formula>
    </cfRule>
    <cfRule type="expression" dxfId="927" priority="1126" stopIfTrue="1">
      <formula>$G148="Samstag"</formula>
    </cfRule>
  </conditionalFormatting>
  <conditionalFormatting sqref="F148:G148">
    <cfRule type="expression" dxfId="926" priority="1124">
      <formula>#REF!="Sa"</formula>
    </cfRule>
  </conditionalFormatting>
  <conditionalFormatting sqref="G148">
    <cfRule type="expression" dxfId="925" priority="1122">
      <formula>$G148="Sonntag"</formula>
    </cfRule>
    <cfRule type="expression" dxfId="924" priority="1123">
      <formula>$G148="Samstag"</formula>
    </cfRule>
  </conditionalFormatting>
  <conditionalFormatting sqref="B154 E154:J154">
    <cfRule type="expression" dxfId="923" priority="1120" stopIfTrue="1">
      <formula>$G154="Sonntag"</formula>
    </cfRule>
    <cfRule type="expression" dxfId="922" priority="1121" stopIfTrue="1">
      <formula>$G154="Samstag"</formula>
    </cfRule>
  </conditionalFormatting>
  <conditionalFormatting sqref="F154:G154">
    <cfRule type="expression" dxfId="921" priority="1119">
      <formula>#REF!="Sa"</formula>
    </cfRule>
  </conditionalFormatting>
  <conditionalFormatting sqref="G154">
    <cfRule type="expression" dxfId="920" priority="1117">
      <formula>$G154="Sonntag"</formula>
    </cfRule>
    <cfRule type="expression" dxfId="919" priority="1118">
      <formula>$G154="Samstag"</formula>
    </cfRule>
  </conditionalFormatting>
  <conditionalFormatting sqref="B160 E160:J160">
    <cfRule type="expression" dxfId="918" priority="1115" stopIfTrue="1">
      <formula>$G160="Sonntag"</formula>
    </cfRule>
    <cfRule type="expression" dxfId="917" priority="1116" stopIfTrue="1">
      <formula>$G160="Samstag"</formula>
    </cfRule>
  </conditionalFormatting>
  <conditionalFormatting sqref="F160:G160">
    <cfRule type="expression" dxfId="916" priority="1114">
      <formula>#REF!="Sa"</formula>
    </cfRule>
  </conditionalFormatting>
  <conditionalFormatting sqref="G160">
    <cfRule type="expression" dxfId="915" priority="1112">
      <formula>$G160="Sonntag"</formula>
    </cfRule>
    <cfRule type="expression" dxfId="914" priority="1113">
      <formula>$G160="Samstag"</formula>
    </cfRule>
  </conditionalFormatting>
  <conditionalFormatting sqref="B166 E166:J166">
    <cfRule type="expression" dxfId="913" priority="1110" stopIfTrue="1">
      <formula>$G166="Sonntag"</formula>
    </cfRule>
    <cfRule type="expression" dxfId="912" priority="1111" stopIfTrue="1">
      <formula>$G166="Samstag"</formula>
    </cfRule>
  </conditionalFormatting>
  <conditionalFormatting sqref="F166:G166">
    <cfRule type="expression" dxfId="911" priority="1109">
      <formula>#REF!="Sa"</formula>
    </cfRule>
  </conditionalFormatting>
  <conditionalFormatting sqref="G166">
    <cfRule type="expression" dxfId="910" priority="1107">
      <formula>$G166="Sonntag"</formula>
    </cfRule>
    <cfRule type="expression" dxfId="909" priority="1108">
      <formula>$G166="Samstag"</formula>
    </cfRule>
  </conditionalFormatting>
  <conditionalFormatting sqref="B172 E172:J172">
    <cfRule type="expression" dxfId="908" priority="1105" stopIfTrue="1">
      <formula>$G172="Sonntag"</formula>
    </cfRule>
    <cfRule type="expression" dxfId="907" priority="1106" stopIfTrue="1">
      <formula>$G172="Samstag"</formula>
    </cfRule>
  </conditionalFormatting>
  <conditionalFormatting sqref="F172:G172">
    <cfRule type="expression" dxfId="906" priority="1104">
      <formula>#REF!="Sa"</formula>
    </cfRule>
  </conditionalFormatting>
  <conditionalFormatting sqref="G172">
    <cfRule type="expression" dxfId="905" priority="1102">
      <formula>$G172="Sonntag"</formula>
    </cfRule>
    <cfRule type="expression" dxfId="904" priority="1103">
      <formula>$G172="Samstag"</formula>
    </cfRule>
  </conditionalFormatting>
  <conditionalFormatting sqref="B178 E178:J178">
    <cfRule type="expression" dxfId="903" priority="1100" stopIfTrue="1">
      <formula>$G178="Sonntag"</formula>
    </cfRule>
    <cfRule type="expression" dxfId="902" priority="1101" stopIfTrue="1">
      <formula>$G178="Samstag"</formula>
    </cfRule>
  </conditionalFormatting>
  <conditionalFormatting sqref="F178:G178">
    <cfRule type="expression" dxfId="901" priority="1099">
      <formula>#REF!="Sa"</formula>
    </cfRule>
  </conditionalFormatting>
  <conditionalFormatting sqref="G178">
    <cfRule type="expression" dxfId="900" priority="1097">
      <formula>$G178="Sonntag"</formula>
    </cfRule>
    <cfRule type="expression" dxfId="899" priority="1098">
      <formula>$G178="Samstag"</formula>
    </cfRule>
  </conditionalFormatting>
  <conditionalFormatting sqref="B184 E184:J184">
    <cfRule type="expression" dxfId="898" priority="1095" stopIfTrue="1">
      <formula>$G184="Sonntag"</formula>
    </cfRule>
    <cfRule type="expression" dxfId="897" priority="1096" stopIfTrue="1">
      <formula>$G184="Samstag"</formula>
    </cfRule>
  </conditionalFormatting>
  <conditionalFormatting sqref="F184:G184">
    <cfRule type="expression" dxfId="896" priority="1094">
      <formula>#REF!="Sa"</formula>
    </cfRule>
  </conditionalFormatting>
  <conditionalFormatting sqref="G184">
    <cfRule type="expression" dxfId="895" priority="1092">
      <formula>$G184="Sonntag"</formula>
    </cfRule>
    <cfRule type="expression" dxfId="894" priority="1093">
      <formula>$G184="Samstag"</formula>
    </cfRule>
  </conditionalFormatting>
  <conditionalFormatting sqref="B41:B45 E41:J45">
    <cfRule type="expression" dxfId="893" priority="1064" stopIfTrue="1">
      <formula>$G41="Sonntag"</formula>
    </cfRule>
    <cfRule type="expression" dxfId="892" priority="1065" stopIfTrue="1">
      <formula>$G41="Samstag"</formula>
    </cfRule>
  </conditionalFormatting>
  <conditionalFormatting sqref="F41:G45">
    <cfRule type="expression" dxfId="891" priority="1063">
      <formula>#REF!="Sa"</formula>
    </cfRule>
  </conditionalFormatting>
  <conditionalFormatting sqref="G41:G45">
    <cfRule type="expression" dxfId="890" priority="1061">
      <formula>$G41="Sonntag"</formula>
    </cfRule>
    <cfRule type="expression" dxfId="889" priority="1062">
      <formula>$G41="Samstag"</formula>
    </cfRule>
  </conditionalFormatting>
  <conditionalFormatting sqref="F65:G69">
    <cfRule type="expression" dxfId="888" priority="1060">
      <formula>#REF!="Sa"</formula>
    </cfRule>
  </conditionalFormatting>
  <conditionalFormatting sqref="G65:G69">
    <cfRule type="expression" dxfId="887" priority="1058">
      <formula>$G65="Sonntag"</formula>
    </cfRule>
    <cfRule type="expression" dxfId="886" priority="1059">
      <formula>$G65="Samstag"</formula>
    </cfRule>
  </conditionalFormatting>
  <conditionalFormatting sqref="F71:G75">
    <cfRule type="expression" dxfId="885" priority="1057">
      <formula>#REF!="Sa"</formula>
    </cfRule>
  </conditionalFormatting>
  <conditionalFormatting sqref="G71:G75">
    <cfRule type="expression" dxfId="884" priority="1055">
      <formula>$G71="Sonntag"</formula>
    </cfRule>
    <cfRule type="expression" dxfId="883" priority="1056">
      <formula>$G71="Samstag"</formula>
    </cfRule>
  </conditionalFormatting>
  <conditionalFormatting sqref="F77:G81">
    <cfRule type="expression" dxfId="882" priority="1054">
      <formula>#REF!="Sa"</formula>
    </cfRule>
  </conditionalFormatting>
  <conditionalFormatting sqref="G77:G81">
    <cfRule type="expression" dxfId="881" priority="1052">
      <formula>$G77="Sonntag"</formula>
    </cfRule>
    <cfRule type="expression" dxfId="880" priority="1053">
      <formula>$G77="Samstag"</formula>
    </cfRule>
  </conditionalFormatting>
  <conditionalFormatting sqref="B83:B87 E83:J87">
    <cfRule type="expression" dxfId="879" priority="1050" stopIfTrue="1">
      <formula>$G83="Sonntag"</formula>
    </cfRule>
    <cfRule type="expression" dxfId="878" priority="1051" stopIfTrue="1">
      <formula>$G83="Samstag"</formula>
    </cfRule>
  </conditionalFormatting>
  <conditionalFormatting sqref="F83:G87">
    <cfRule type="expression" dxfId="877" priority="1049">
      <formula>#REF!="Sa"</formula>
    </cfRule>
  </conditionalFormatting>
  <conditionalFormatting sqref="G83:G87">
    <cfRule type="expression" dxfId="876" priority="1047">
      <formula>$G83="Sonntag"</formula>
    </cfRule>
    <cfRule type="expression" dxfId="875" priority="1048">
      <formula>$G83="Samstag"</formula>
    </cfRule>
  </conditionalFormatting>
  <conditionalFormatting sqref="E89:J93">
    <cfRule type="expression" dxfId="874" priority="1045" stopIfTrue="1">
      <formula>$G89="Sonntag"</formula>
    </cfRule>
    <cfRule type="expression" dxfId="873" priority="1046" stopIfTrue="1">
      <formula>$G89="Samstag"</formula>
    </cfRule>
  </conditionalFormatting>
  <conditionalFormatting sqref="F89:G93">
    <cfRule type="expression" dxfId="872" priority="1044">
      <formula>#REF!="Sa"</formula>
    </cfRule>
  </conditionalFormatting>
  <conditionalFormatting sqref="G89:G93">
    <cfRule type="expression" dxfId="871" priority="1042">
      <formula>$G89="Sonntag"</formula>
    </cfRule>
    <cfRule type="expression" dxfId="870" priority="1043">
      <formula>$G89="Samstag"</formula>
    </cfRule>
  </conditionalFormatting>
  <conditionalFormatting sqref="B95:B97 E95:J97">
    <cfRule type="expression" dxfId="869" priority="1038" stopIfTrue="1">
      <formula>$G95="Sonntag"</formula>
    </cfRule>
    <cfRule type="expression" dxfId="868" priority="1039" stopIfTrue="1">
      <formula>$G95="Samstag"</formula>
    </cfRule>
  </conditionalFormatting>
  <conditionalFormatting sqref="F95:G97">
    <cfRule type="expression" dxfId="867" priority="1037">
      <formula>#REF!="Sa"</formula>
    </cfRule>
  </conditionalFormatting>
  <conditionalFormatting sqref="G95:G97">
    <cfRule type="expression" dxfId="866" priority="1035">
      <formula>$G95="Sonntag"</formula>
    </cfRule>
    <cfRule type="expression" dxfId="865" priority="1036">
      <formula>$G95="Samstag"</formula>
    </cfRule>
  </conditionalFormatting>
  <conditionalFormatting sqref="F98:G99">
    <cfRule type="expression" dxfId="864" priority="1034">
      <formula>#REF!="Sa"</formula>
    </cfRule>
  </conditionalFormatting>
  <conditionalFormatting sqref="G98:G99">
    <cfRule type="expression" dxfId="863" priority="1032">
      <formula>$G98="Sonntag"</formula>
    </cfRule>
    <cfRule type="expression" dxfId="862" priority="1033">
      <formula>$G98="Samstag"</formula>
    </cfRule>
  </conditionalFormatting>
  <conditionalFormatting sqref="G98:G99">
    <cfRule type="expression" dxfId="861" priority="1030">
      <formula>$H98="Sonntag"</formula>
    </cfRule>
    <cfRule type="expression" dxfId="860" priority="1031">
      <formula>$H98="Samstag"</formula>
    </cfRule>
  </conditionalFormatting>
  <conditionalFormatting sqref="F101:G105">
    <cfRule type="expression" dxfId="859" priority="1029">
      <formula>#REF!="Sa"</formula>
    </cfRule>
  </conditionalFormatting>
  <conditionalFormatting sqref="G101:G105">
    <cfRule type="expression" dxfId="858" priority="1027">
      <formula>$G101="Sonntag"</formula>
    </cfRule>
    <cfRule type="expression" dxfId="857" priority="1028">
      <formula>$G101="Samstag"</formula>
    </cfRule>
  </conditionalFormatting>
  <conditionalFormatting sqref="G101:G105">
    <cfRule type="expression" dxfId="856" priority="1025">
      <formula>$H101="Sonntag"</formula>
    </cfRule>
    <cfRule type="expression" dxfId="855" priority="1026">
      <formula>$H101="Samstag"</formula>
    </cfRule>
  </conditionalFormatting>
  <conditionalFormatting sqref="F107:G111">
    <cfRule type="expression" dxfId="854" priority="1024">
      <formula>#REF!="Sa"</formula>
    </cfRule>
  </conditionalFormatting>
  <conditionalFormatting sqref="G107:G111">
    <cfRule type="expression" dxfId="853" priority="1022">
      <formula>$G107="Sonntag"</formula>
    </cfRule>
    <cfRule type="expression" dxfId="852" priority="1023">
      <formula>$G107="Samstag"</formula>
    </cfRule>
  </conditionalFormatting>
  <conditionalFormatting sqref="G107:G111">
    <cfRule type="expression" dxfId="851" priority="1020">
      <formula>$H107="Sonntag"</formula>
    </cfRule>
    <cfRule type="expression" dxfId="850" priority="1021">
      <formula>$H107="Samstag"</formula>
    </cfRule>
  </conditionalFormatting>
  <conditionalFormatting sqref="F113:G117">
    <cfRule type="expression" dxfId="849" priority="1019">
      <formula>#REF!="Sa"</formula>
    </cfRule>
  </conditionalFormatting>
  <conditionalFormatting sqref="G113:G117">
    <cfRule type="expression" dxfId="848" priority="1017">
      <formula>$G113="Sonntag"</formula>
    </cfRule>
    <cfRule type="expression" dxfId="847" priority="1018">
      <formula>$G113="Samstag"</formula>
    </cfRule>
  </conditionalFormatting>
  <conditionalFormatting sqref="G113:G117">
    <cfRule type="expression" dxfId="846" priority="1015">
      <formula>$H113="Sonntag"</formula>
    </cfRule>
    <cfRule type="expression" dxfId="845" priority="1016">
      <formula>$H113="Samstag"</formula>
    </cfRule>
  </conditionalFormatting>
  <conditionalFormatting sqref="F119:G123">
    <cfRule type="expression" dxfId="844" priority="1014">
      <formula>#REF!="Sa"</formula>
    </cfRule>
  </conditionalFormatting>
  <conditionalFormatting sqref="G119:G123">
    <cfRule type="expression" dxfId="843" priority="1012">
      <formula>$G119="Sonntag"</formula>
    </cfRule>
    <cfRule type="expression" dxfId="842" priority="1013">
      <formula>$G119="Samstag"</formula>
    </cfRule>
  </conditionalFormatting>
  <conditionalFormatting sqref="G119:G123">
    <cfRule type="expression" dxfId="841" priority="1010">
      <formula>$H119="Sonntag"</formula>
    </cfRule>
    <cfRule type="expression" dxfId="840" priority="1011">
      <formula>$H119="Samstag"</formula>
    </cfRule>
  </conditionalFormatting>
  <conditionalFormatting sqref="F125:G129">
    <cfRule type="expression" dxfId="839" priority="1009">
      <formula>#REF!="Sa"</formula>
    </cfRule>
  </conditionalFormatting>
  <conditionalFormatting sqref="G125:G129">
    <cfRule type="expression" dxfId="838" priority="1007">
      <formula>$G125="Sonntag"</formula>
    </cfRule>
    <cfRule type="expression" dxfId="837" priority="1008">
      <formula>$G125="Samstag"</formula>
    </cfRule>
  </conditionalFormatting>
  <conditionalFormatting sqref="G125:G129">
    <cfRule type="expression" dxfId="836" priority="1005">
      <formula>$H125="Sonntag"</formula>
    </cfRule>
    <cfRule type="expression" dxfId="835" priority="1006">
      <formula>$H125="Samstag"</formula>
    </cfRule>
  </conditionalFormatting>
  <conditionalFormatting sqref="F131:G135">
    <cfRule type="expression" dxfId="834" priority="1004">
      <formula>#REF!="Sa"</formula>
    </cfRule>
  </conditionalFormatting>
  <conditionalFormatting sqref="G131:G135">
    <cfRule type="expression" dxfId="833" priority="1002">
      <formula>$G131="Sonntag"</formula>
    </cfRule>
    <cfRule type="expression" dxfId="832" priority="1003">
      <formula>$G131="Samstag"</formula>
    </cfRule>
  </conditionalFormatting>
  <conditionalFormatting sqref="G131:G135">
    <cfRule type="expression" dxfId="831" priority="1000">
      <formula>$H131="Sonntag"</formula>
    </cfRule>
    <cfRule type="expression" dxfId="830" priority="1001">
      <formula>$H131="Samstag"</formula>
    </cfRule>
  </conditionalFormatting>
  <conditionalFormatting sqref="F137:G141">
    <cfRule type="expression" dxfId="829" priority="999">
      <formula>#REF!="Sa"</formula>
    </cfRule>
  </conditionalFormatting>
  <conditionalFormatting sqref="G137:G141">
    <cfRule type="expression" dxfId="828" priority="997">
      <formula>$G137="Sonntag"</formula>
    </cfRule>
    <cfRule type="expression" dxfId="827" priority="998">
      <formula>$G137="Samstag"</formula>
    </cfRule>
  </conditionalFormatting>
  <conditionalFormatting sqref="G137:G141">
    <cfRule type="expression" dxfId="826" priority="995">
      <formula>$H137="Sonntag"</formula>
    </cfRule>
    <cfRule type="expression" dxfId="825" priority="996">
      <formula>$H137="Samstag"</formula>
    </cfRule>
  </conditionalFormatting>
  <conditionalFormatting sqref="F143:G147">
    <cfRule type="expression" dxfId="824" priority="994">
      <formula>#REF!="Sa"</formula>
    </cfRule>
  </conditionalFormatting>
  <conditionalFormatting sqref="G143:G147">
    <cfRule type="expression" dxfId="823" priority="992">
      <formula>$G143="Sonntag"</formula>
    </cfRule>
    <cfRule type="expression" dxfId="822" priority="993">
      <formula>$G143="Samstag"</formula>
    </cfRule>
  </conditionalFormatting>
  <conditionalFormatting sqref="G143:G147">
    <cfRule type="expression" dxfId="821" priority="990">
      <formula>$H143="Sonntag"</formula>
    </cfRule>
    <cfRule type="expression" dxfId="820" priority="991">
      <formula>$H143="Samstag"</formula>
    </cfRule>
  </conditionalFormatting>
  <conditionalFormatting sqref="F149:G153">
    <cfRule type="expression" dxfId="819" priority="989">
      <formula>#REF!="Sa"</formula>
    </cfRule>
  </conditionalFormatting>
  <conditionalFormatting sqref="G149:G153">
    <cfRule type="expression" dxfId="818" priority="987">
      <formula>$G149="Sonntag"</formula>
    </cfRule>
    <cfRule type="expression" dxfId="817" priority="988">
      <formula>$G149="Samstag"</formula>
    </cfRule>
  </conditionalFormatting>
  <conditionalFormatting sqref="G149:G153">
    <cfRule type="expression" dxfId="816" priority="985">
      <formula>$H149="Sonntag"</formula>
    </cfRule>
    <cfRule type="expression" dxfId="815" priority="986">
      <formula>$H149="Samstag"</formula>
    </cfRule>
  </conditionalFormatting>
  <conditionalFormatting sqref="F155:G159">
    <cfRule type="expression" dxfId="814" priority="984">
      <formula>#REF!="Sa"</formula>
    </cfRule>
  </conditionalFormatting>
  <conditionalFormatting sqref="G155:G159">
    <cfRule type="expression" dxfId="813" priority="982">
      <formula>$G155="Sonntag"</formula>
    </cfRule>
    <cfRule type="expression" dxfId="812" priority="983">
      <formula>$G155="Samstag"</formula>
    </cfRule>
  </conditionalFormatting>
  <conditionalFormatting sqref="G155:G159">
    <cfRule type="expression" dxfId="811" priority="980">
      <formula>$H155="Sonntag"</formula>
    </cfRule>
    <cfRule type="expression" dxfId="810" priority="981">
      <formula>$H155="Samstag"</formula>
    </cfRule>
  </conditionalFormatting>
  <conditionalFormatting sqref="F161:G165">
    <cfRule type="expression" dxfId="809" priority="979">
      <formula>#REF!="Sa"</formula>
    </cfRule>
  </conditionalFormatting>
  <conditionalFormatting sqref="G161:G165">
    <cfRule type="expression" dxfId="808" priority="977">
      <formula>$G161="Sonntag"</formula>
    </cfRule>
    <cfRule type="expression" dxfId="807" priority="978">
      <formula>$G161="Samstag"</formula>
    </cfRule>
  </conditionalFormatting>
  <conditionalFormatting sqref="G161:G165">
    <cfRule type="expression" dxfId="806" priority="975">
      <formula>$H161="Sonntag"</formula>
    </cfRule>
    <cfRule type="expression" dxfId="805" priority="976">
      <formula>$H161="Samstag"</formula>
    </cfRule>
  </conditionalFormatting>
  <conditionalFormatting sqref="F167:G171">
    <cfRule type="expression" dxfId="804" priority="974">
      <formula>#REF!="Sa"</formula>
    </cfRule>
  </conditionalFormatting>
  <conditionalFormatting sqref="G167:G171">
    <cfRule type="expression" dxfId="803" priority="972">
      <formula>$G167="Sonntag"</formula>
    </cfRule>
    <cfRule type="expression" dxfId="802" priority="973">
      <formula>$G167="Samstag"</formula>
    </cfRule>
  </conditionalFormatting>
  <conditionalFormatting sqref="G167:G171">
    <cfRule type="expression" dxfId="801" priority="970">
      <formula>$H167="Sonntag"</formula>
    </cfRule>
    <cfRule type="expression" dxfId="800" priority="971">
      <formula>$H167="Samstag"</formula>
    </cfRule>
  </conditionalFormatting>
  <conditionalFormatting sqref="F173:G177">
    <cfRule type="expression" dxfId="799" priority="969">
      <formula>#REF!="Sa"</formula>
    </cfRule>
  </conditionalFormatting>
  <conditionalFormatting sqref="G173:G177">
    <cfRule type="expression" dxfId="798" priority="967">
      <formula>$G173="Sonntag"</formula>
    </cfRule>
    <cfRule type="expression" dxfId="797" priority="968">
      <formula>$G173="Samstag"</formula>
    </cfRule>
  </conditionalFormatting>
  <conditionalFormatting sqref="G173:G177">
    <cfRule type="expression" dxfId="796" priority="965">
      <formula>$H173="Sonntag"</formula>
    </cfRule>
    <cfRule type="expression" dxfId="795" priority="966">
      <formula>$H173="Samstag"</formula>
    </cfRule>
  </conditionalFormatting>
  <conditionalFormatting sqref="F179:G183">
    <cfRule type="expression" dxfId="794" priority="964">
      <formula>#REF!="Sa"</formula>
    </cfRule>
  </conditionalFormatting>
  <conditionalFormatting sqref="G179:G183">
    <cfRule type="expression" dxfId="793" priority="962">
      <formula>$G179="Sonntag"</formula>
    </cfRule>
    <cfRule type="expression" dxfId="792" priority="963">
      <formula>$G179="Samstag"</formula>
    </cfRule>
  </conditionalFormatting>
  <conditionalFormatting sqref="G179:G183">
    <cfRule type="expression" dxfId="791" priority="960">
      <formula>$H179="Sonntag"</formula>
    </cfRule>
    <cfRule type="expression" dxfId="790" priority="961">
      <formula>$H179="Samstag"</formula>
    </cfRule>
  </conditionalFormatting>
  <conditionalFormatting sqref="F185:G189">
    <cfRule type="expression" dxfId="789" priority="959">
      <formula>#REF!="Sa"</formula>
    </cfRule>
  </conditionalFormatting>
  <conditionalFormatting sqref="G185:G189">
    <cfRule type="expression" dxfId="788" priority="957">
      <formula>$G185="Sonntag"</formula>
    </cfRule>
    <cfRule type="expression" dxfId="787" priority="958">
      <formula>$G185="Samstag"</formula>
    </cfRule>
  </conditionalFormatting>
  <conditionalFormatting sqref="G185:G189">
    <cfRule type="expression" dxfId="786" priority="955">
      <formula>$H185="Sonntag"</formula>
    </cfRule>
    <cfRule type="expression" dxfId="785" priority="956">
      <formula>$H185="Samstag"</formula>
    </cfRule>
  </conditionalFormatting>
  <conditionalFormatting sqref="G179:G183">
    <cfRule type="expression" dxfId="784" priority="775">
      <formula>#REF!="Sa"</formula>
    </cfRule>
  </conditionalFormatting>
  <conditionalFormatting sqref="G179:G183">
    <cfRule type="expression" dxfId="783" priority="773">
      <formula>$G179="Sonntag"</formula>
    </cfRule>
    <cfRule type="expression" dxfId="782" priority="774">
      <formula>$G179="Samstag"</formula>
    </cfRule>
  </conditionalFormatting>
  <conditionalFormatting sqref="G179:G183">
    <cfRule type="expression" dxfId="781" priority="771">
      <formula>$H179="Sonntag"</formula>
    </cfRule>
    <cfRule type="expression" dxfId="780" priority="772">
      <formula>$H179="Samstag"</formula>
    </cfRule>
  </conditionalFormatting>
  <conditionalFormatting sqref="G185:G189">
    <cfRule type="expression" dxfId="779" priority="770">
      <formula>#REF!="Sa"</formula>
    </cfRule>
  </conditionalFormatting>
  <conditionalFormatting sqref="G185:G189">
    <cfRule type="expression" dxfId="778" priority="768">
      <formula>$G185="Sonntag"</formula>
    </cfRule>
    <cfRule type="expression" dxfId="777" priority="769">
      <formula>$G185="Samstag"</formula>
    </cfRule>
  </conditionalFormatting>
  <conditionalFormatting sqref="G185:G189">
    <cfRule type="expression" dxfId="776" priority="766">
      <formula>$H185="Sonntag"</formula>
    </cfRule>
    <cfRule type="expression" dxfId="775" priority="767">
      <formula>$H185="Samstag"</formula>
    </cfRule>
  </conditionalFormatting>
  <conditionalFormatting sqref="C5:C12 C17:C20 C23:C27">
    <cfRule type="expression" dxfId="774" priority="288" stopIfTrue="1">
      <formula>$G5="Sonntag"</formula>
    </cfRule>
    <cfRule type="expression" dxfId="773" priority="289" stopIfTrue="1">
      <formula>$G5="Samstag"</formula>
    </cfRule>
  </conditionalFormatting>
  <conditionalFormatting sqref="C16">
    <cfRule type="expression" dxfId="772" priority="286" stopIfTrue="1">
      <formula>$G16="Sonntag"</formula>
    </cfRule>
    <cfRule type="expression" dxfId="771" priority="287" stopIfTrue="1">
      <formula>$G16="Samstag"</formula>
    </cfRule>
  </conditionalFormatting>
  <conditionalFormatting sqref="C22">
    <cfRule type="expression" dxfId="770" priority="284" stopIfTrue="1">
      <formula>$G22="Sonntag"</formula>
    </cfRule>
    <cfRule type="expression" dxfId="769" priority="285" stopIfTrue="1">
      <formula>$G22="Samstag"</formula>
    </cfRule>
  </conditionalFormatting>
  <conditionalFormatting sqref="C28">
    <cfRule type="expression" dxfId="768" priority="282" stopIfTrue="1">
      <formula>$G28="Sonntag"</formula>
    </cfRule>
    <cfRule type="expression" dxfId="767" priority="283" stopIfTrue="1">
      <formula>$G28="Samstag"</formula>
    </cfRule>
  </conditionalFormatting>
  <conditionalFormatting sqref="C52">
    <cfRule type="expression" dxfId="766" priority="280" stopIfTrue="1">
      <formula>$G52="Sonntag"</formula>
    </cfRule>
    <cfRule type="expression" dxfId="765" priority="281" stopIfTrue="1">
      <formula>$G52="Samstag"</formula>
    </cfRule>
  </conditionalFormatting>
  <conditionalFormatting sqref="C76">
    <cfRule type="expression" dxfId="764" priority="278" stopIfTrue="1">
      <formula>$G76="Sonntag"</formula>
    </cfRule>
    <cfRule type="expression" dxfId="763" priority="279" stopIfTrue="1">
      <formula>$G76="Samstag"</formula>
    </cfRule>
  </conditionalFormatting>
  <conditionalFormatting sqref="C100">
    <cfRule type="expression" dxfId="762" priority="276" stopIfTrue="1">
      <formula>$G100="Sonntag"</formula>
    </cfRule>
    <cfRule type="expression" dxfId="761" priority="277" stopIfTrue="1">
      <formula>$G100="Samstag"</formula>
    </cfRule>
  </conditionalFormatting>
  <conditionalFormatting sqref="C124">
    <cfRule type="expression" dxfId="760" priority="274" stopIfTrue="1">
      <formula>$G124="Sonntag"</formula>
    </cfRule>
    <cfRule type="expression" dxfId="759" priority="275" stopIfTrue="1">
      <formula>$G124="Samstag"</formula>
    </cfRule>
  </conditionalFormatting>
  <conditionalFormatting sqref="C148">
    <cfRule type="expression" dxfId="758" priority="272" stopIfTrue="1">
      <formula>$G148="Sonntag"</formula>
    </cfRule>
    <cfRule type="expression" dxfId="757" priority="273" stopIfTrue="1">
      <formula>$G148="Samstag"</formula>
    </cfRule>
  </conditionalFormatting>
  <conditionalFormatting sqref="C29:C39 C41:C45 C47:C51">
    <cfRule type="expression" dxfId="756" priority="270" stopIfTrue="1">
      <formula>$G29="Sonntag"</formula>
    </cfRule>
    <cfRule type="expression" dxfId="755" priority="271" stopIfTrue="1">
      <formula>$G29="Samstag"</formula>
    </cfRule>
  </conditionalFormatting>
  <conditionalFormatting sqref="C40">
    <cfRule type="expression" dxfId="754" priority="268" stopIfTrue="1">
      <formula>$G40="Sonntag"</formula>
    </cfRule>
    <cfRule type="expression" dxfId="753" priority="269" stopIfTrue="1">
      <formula>$G40="Samstag"</formula>
    </cfRule>
  </conditionalFormatting>
  <conditionalFormatting sqref="C46">
    <cfRule type="expression" dxfId="752" priority="266" stopIfTrue="1">
      <formula>$G46="Sonntag"</formula>
    </cfRule>
    <cfRule type="expression" dxfId="751" priority="267" stopIfTrue="1">
      <formula>$G46="Samstag"</formula>
    </cfRule>
  </conditionalFormatting>
  <conditionalFormatting sqref="C53:C63 C65:C69 C71:C75">
    <cfRule type="expression" dxfId="750" priority="264" stopIfTrue="1">
      <formula>$G53="Sonntag"</formula>
    </cfRule>
    <cfRule type="expression" dxfId="749" priority="265" stopIfTrue="1">
      <formula>$G53="Samstag"</formula>
    </cfRule>
  </conditionalFormatting>
  <conditionalFormatting sqref="C64">
    <cfRule type="expression" dxfId="748" priority="262" stopIfTrue="1">
      <formula>$G64="Sonntag"</formula>
    </cfRule>
    <cfRule type="expression" dxfId="747" priority="263" stopIfTrue="1">
      <formula>$G64="Samstag"</formula>
    </cfRule>
  </conditionalFormatting>
  <conditionalFormatting sqref="C70">
    <cfRule type="expression" dxfId="746" priority="260" stopIfTrue="1">
      <formula>$G70="Sonntag"</formula>
    </cfRule>
    <cfRule type="expression" dxfId="745" priority="261" stopIfTrue="1">
      <formula>$G70="Samstag"</formula>
    </cfRule>
  </conditionalFormatting>
  <conditionalFormatting sqref="C77:C87 C89:C93 C95:C99">
    <cfRule type="expression" dxfId="744" priority="258" stopIfTrue="1">
      <formula>$G77="Sonntag"</formula>
    </cfRule>
    <cfRule type="expression" dxfId="743" priority="259" stopIfTrue="1">
      <formula>$G77="Samstag"</formula>
    </cfRule>
  </conditionalFormatting>
  <conditionalFormatting sqref="C88">
    <cfRule type="expression" dxfId="742" priority="256" stopIfTrue="1">
      <formula>$G88="Sonntag"</formula>
    </cfRule>
    <cfRule type="expression" dxfId="741" priority="257" stopIfTrue="1">
      <formula>$G88="Samstag"</formula>
    </cfRule>
  </conditionalFormatting>
  <conditionalFormatting sqref="C94">
    <cfRule type="expression" dxfId="740" priority="254" stopIfTrue="1">
      <formula>$G94="Sonntag"</formula>
    </cfRule>
    <cfRule type="expression" dxfId="739" priority="255" stopIfTrue="1">
      <formula>$G94="Samstag"</formula>
    </cfRule>
  </conditionalFormatting>
  <conditionalFormatting sqref="C101:C111 C113:C117 C119:C123">
    <cfRule type="expression" dxfId="738" priority="252" stopIfTrue="1">
      <formula>$G101="Sonntag"</formula>
    </cfRule>
    <cfRule type="expression" dxfId="737" priority="253" stopIfTrue="1">
      <formula>$G101="Samstag"</formula>
    </cfRule>
  </conditionalFormatting>
  <conditionalFormatting sqref="C112">
    <cfRule type="expression" dxfId="736" priority="250" stopIfTrue="1">
      <formula>$G112="Sonntag"</formula>
    </cfRule>
    <cfRule type="expression" dxfId="735" priority="251" stopIfTrue="1">
      <formula>$G112="Samstag"</formula>
    </cfRule>
  </conditionalFormatting>
  <conditionalFormatting sqref="C118">
    <cfRule type="expression" dxfId="734" priority="248" stopIfTrue="1">
      <formula>$G118="Sonntag"</formula>
    </cfRule>
    <cfRule type="expression" dxfId="733" priority="249" stopIfTrue="1">
      <formula>$G118="Samstag"</formula>
    </cfRule>
  </conditionalFormatting>
  <conditionalFormatting sqref="C125:C135 C137:C141 C143:C147">
    <cfRule type="expression" dxfId="732" priority="246" stopIfTrue="1">
      <formula>$G125="Sonntag"</formula>
    </cfRule>
    <cfRule type="expression" dxfId="731" priority="247" stopIfTrue="1">
      <formula>$G125="Samstag"</formula>
    </cfRule>
  </conditionalFormatting>
  <conditionalFormatting sqref="C136">
    <cfRule type="expression" dxfId="730" priority="244" stopIfTrue="1">
      <formula>$G136="Sonntag"</formula>
    </cfRule>
    <cfRule type="expression" dxfId="729" priority="245" stopIfTrue="1">
      <formula>$G136="Samstag"</formula>
    </cfRule>
  </conditionalFormatting>
  <conditionalFormatting sqref="C142">
    <cfRule type="expression" dxfId="728" priority="242" stopIfTrue="1">
      <formula>$G142="Sonntag"</formula>
    </cfRule>
    <cfRule type="expression" dxfId="727" priority="243" stopIfTrue="1">
      <formula>$G142="Samstag"</formula>
    </cfRule>
  </conditionalFormatting>
  <conditionalFormatting sqref="C149:C159">
    <cfRule type="expression" dxfId="726" priority="240" stopIfTrue="1">
      <formula>$G149="Sonntag"</formula>
    </cfRule>
    <cfRule type="expression" dxfId="725" priority="241" stopIfTrue="1">
      <formula>$G149="Samstag"</formula>
    </cfRule>
  </conditionalFormatting>
  <conditionalFormatting sqref="C160">
    <cfRule type="expression" dxfId="724" priority="238" stopIfTrue="1">
      <formula>$G160="Sonntag"</formula>
    </cfRule>
    <cfRule type="expression" dxfId="723" priority="239" stopIfTrue="1">
      <formula>$G160="Samstag"</formula>
    </cfRule>
  </conditionalFormatting>
  <conditionalFormatting sqref="C161:C166">
    <cfRule type="expression" dxfId="722" priority="236" stopIfTrue="1">
      <formula>$G161="Sonntag"</formula>
    </cfRule>
    <cfRule type="expression" dxfId="721" priority="237" stopIfTrue="1">
      <formula>$G161="Samstag"</formula>
    </cfRule>
  </conditionalFormatting>
  <conditionalFormatting sqref="C167:C177 C179:C183 C185:C189">
    <cfRule type="expression" dxfId="720" priority="234" stopIfTrue="1">
      <formula>$G167="Sonntag"</formula>
    </cfRule>
    <cfRule type="expression" dxfId="719" priority="235" stopIfTrue="1">
      <formula>$G167="Samstag"</formula>
    </cfRule>
  </conditionalFormatting>
  <conditionalFormatting sqref="C178">
    <cfRule type="expression" dxfId="718" priority="232" stopIfTrue="1">
      <formula>$G178="Sonntag"</formula>
    </cfRule>
    <cfRule type="expression" dxfId="717" priority="233" stopIfTrue="1">
      <formula>$G178="Samstag"</formula>
    </cfRule>
  </conditionalFormatting>
  <conditionalFormatting sqref="C184">
    <cfRule type="expression" dxfId="716" priority="230" stopIfTrue="1">
      <formula>$G184="Sonntag"</formula>
    </cfRule>
    <cfRule type="expression" dxfId="715" priority="231" stopIfTrue="1">
      <formula>$G184="Samstag"</formula>
    </cfRule>
  </conditionalFormatting>
  <conditionalFormatting sqref="K190">
    <cfRule type="expression" dxfId="714" priority="228" stopIfTrue="1">
      <formula>$G190="Sonntag"</formula>
    </cfRule>
    <cfRule type="expression" dxfId="713" priority="229" stopIfTrue="1">
      <formula>$G190="Samstag"</formula>
    </cfRule>
  </conditionalFormatting>
  <conditionalFormatting sqref="A190:B190 E190:J190">
    <cfRule type="expression" dxfId="712" priority="226" stopIfTrue="1">
      <formula>$G190="Sonntag"</formula>
    </cfRule>
    <cfRule type="expression" dxfId="711" priority="227" stopIfTrue="1">
      <formula>$G190="Samstag"</formula>
    </cfRule>
  </conditionalFormatting>
  <conditionalFormatting sqref="F190:G190">
    <cfRule type="expression" dxfId="710" priority="225">
      <formula>#REF!="Sa"</formula>
    </cfRule>
  </conditionalFormatting>
  <conditionalFormatting sqref="G190">
    <cfRule type="expression" dxfId="709" priority="223">
      <formula>$G190="Sonntag"</formula>
    </cfRule>
    <cfRule type="expression" dxfId="708" priority="224">
      <formula>$G190="Samstag"</formula>
    </cfRule>
  </conditionalFormatting>
  <conditionalFormatting sqref="C190:D190">
    <cfRule type="expression" dxfId="707" priority="212" stopIfTrue="1">
      <formula>$G190="Sonntag"</formula>
    </cfRule>
    <cfRule type="expression" dxfId="706" priority="213" stopIfTrue="1">
      <formula>$G190="Samstag"</formula>
    </cfRule>
  </conditionalFormatting>
  <conditionalFormatting sqref="L11:L12 L17:L20 L5:L9">
    <cfRule type="expression" dxfId="705" priority="210" stopIfTrue="1">
      <formula>$G5="Sonntag"</formula>
    </cfRule>
    <cfRule type="expression" dxfId="704" priority="211" stopIfTrue="1">
      <formula>$G5="Samstag"</formula>
    </cfRule>
  </conditionalFormatting>
  <conditionalFormatting sqref="L10 L16 L22">
    <cfRule type="expression" dxfId="703" priority="208" stopIfTrue="1">
      <formula>$G10="Sonntag"</formula>
    </cfRule>
    <cfRule type="expression" dxfId="702" priority="209" stopIfTrue="1">
      <formula>$G10="Samstag"</formula>
    </cfRule>
  </conditionalFormatting>
  <conditionalFormatting sqref="L10 L16 L22">
    <cfRule type="expression" dxfId="701" priority="206" stopIfTrue="1">
      <formula>$G10="Sonntag"</formula>
    </cfRule>
    <cfRule type="expression" dxfId="700" priority="207" stopIfTrue="1">
      <formula>$G10="Samstag"</formula>
    </cfRule>
  </conditionalFormatting>
  <conditionalFormatting sqref="L10 L16 L22">
    <cfRule type="cellIs" dxfId="699" priority="205" stopIfTrue="1" operator="greaterThan">
      <formula>10</formula>
    </cfRule>
  </conditionalFormatting>
  <conditionalFormatting sqref="L28 L34 L40 L46 L52 L58 L64 L70 L76 L82 L88 L94 L100 L106 L112 L118 L124 L130 L136 L142 L148 L154 L160 L166 L172 L178 L184">
    <cfRule type="cellIs" dxfId="698" priority="198" stopIfTrue="1" operator="greaterThan">
      <formula>10</formula>
    </cfRule>
  </conditionalFormatting>
  <conditionalFormatting sqref="L190">
    <cfRule type="cellIs" dxfId="697" priority="193" stopIfTrue="1" operator="greaterThan">
      <formula>10</formula>
    </cfRule>
  </conditionalFormatting>
  <conditionalFormatting sqref="L191">
    <cfRule type="cellIs" dxfId="696" priority="87" operator="equal">
      <formula>0</formula>
    </cfRule>
    <cfRule type="cellIs" dxfId="695" priority="88" operator="greaterThan">
      <formula>0</formula>
    </cfRule>
    <cfRule type="cellIs" dxfId="694" priority="89" stopIfTrue="1" operator="greaterThan">
      <formula>0</formula>
    </cfRule>
  </conditionalFormatting>
  <conditionalFormatting sqref="C14">
    <cfRule type="expression" dxfId="693" priority="1" stopIfTrue="1">
      <formula>$G14="Sonntag"</formula>
    </cfRule>
    <cfRule type="expression" dxfId="692" priority="2" stopIfTrue="1">
      <formula>$G14="Samstag"</formula>
    </cfRule>
  </conditionalFormatting>
  <dataValidations count="1">
    <dataValidation type="list" allowBlank="1" showInputMessage="1" showErrorMessage="1" sqref="D5:D9 D185:D189 D11:D15 D29:D33 D41:D45 D47:D51 D35:D39 D53:D57 D17:D21 D23:D27 D59:D63 D65:D69 D77:D81 D83:D87 D89:D93 D71:D75 D101:D105 D95:D99 D107:D111 D113:D117 D125:D129 D131:D135 D137:D141 D143:D147 D149:D153 D155:D159 D161:D165 D167:D171 D173:D177 D179:D183 D119:D123">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 F176:F189 B9:B10 F6:F12 B15:B16 F15:F20 F24:F110 B22 B183:B189 B94 B20 B27 B32:B34 B36:B52 B57:B58 B62:B64 B68:B70 B75:B76 B78:B88 B97:B106 B112 B116:B118 B123: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2" zoomScale="70" zoomScaleNormal="100" zoomScalePageLayoutView="70" workbookViewId="0">
      <selection activeCell="K179" sqref="K179"/>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1.7109375" style="36" customWidth="1"/>
    <col min="7" max="7" width="11.7109375" style="5" customWidth="1"/>
    <col min="8" max="9" width="11.42578125" style="5" hidden="1" customWidth="1"/>
    <col min="10" max="10" width="8.42578125" style="5" customWidth="1"/>
    <col min="11" max="11" width="7.7109375" style="5" customWidth="1"/>
    <col min="12" max="12" width="11.28515625" style="5" customWidth="1"/>
    <col min="13" max="13" width="25.140625" style="5" hidden="1" customWidth="1"/>
    <col min="14" max="16384" width="11.42578125" style="5"/>
  </cols>
  <sheetData>
    <row r="1" spans="1:13" ht="15" customHeight="1" x14ac:dyDescent="0.25">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x14ac:dyDescent="0.25">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25">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25">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25">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75" thickBot="1" x14ac:dyDescent="0.3">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25">
      <c r="A10" s="15"/>
      <c r="B10" s="15"/>
      <c r="C10" s="48"/>
      <c r="D10" s="48"/>
      <c r="E10" s="16"/>
      <c r="F10" s="27"/>
      <c r="G10" s="1"/>
      <c r="H10" s="2"/>
      <c r="I10" s="1"/>
      <c r="J10" s="3"/>
      <c r="K10" s="4"/>
      <c r="L10" s="54" t="str">
        <f>IF(SUM(K5:K9)&gt;10,SUM(K5:K9),"")</f>
        <v/>
      </c>
      <c r="M10" s="28" t="str">
        <f t="shared" si="2"/>
        <v>Johannes Hell</v>
      </c>
    </row>
    <row r="11" spans="1:13" x14ac:dyDescent="0.25">
      <c r="A11" s="17">
        <v>0</v>
      </c>
      <c r="B11" s="17">
        <v>0</v>
      </c>
      <c r="C11" s="47"/>
      <c r="D11" s="47"/>
      <c r="E11" s="18"/>
      <c r="F11" s="24">
        <f>F9+1</f>
        <v>43041</v>
      </c>
      <c r="G11" s="19" t="str">
        <f t="shared" si="1"/>
        <v>Donnerstag</v>
      </c>
      <c r="H11" s="20">
        <f>MONTH(F11)</f>
        <v>11</v>
      </c>
      <c r="I11" s="19" t="e">
        <f>VLOOKUP(H11,#REF!,2,FALSE)</f>
        <v>#REF!</v>
      </c>
      <c r="J11" s="21">
        <f t="shared" ref="J11:J86" si="3">IF(B11-A11&gt;0,B11-A11,0)</f>
        <v>0</v>
      </c>
      <c r="K11" s="22">
        <f t="shared" si="0"/>
        <v>0</v>
      </c>
      <c r="L11" s="53" t="str">
        <f>IF(K11&gt;6,K11,"")</f>
        <v/>
      </c>
      <c r="M11" s="25" t="str">
        <f t="shared" si="2"/>
        <v>Johannes Hell</v>
      </c>
    </row>
    <row r="12" spans="1:13" x14ac:dyDescent="0.25">
      <c r="A12" s="17">
        <f>B11</f>
        <v>0</v>
      </c>
      <c r="B12" s="17">
        <v>0</v>
      </c>
      <c r="C12" s="47"/>
      <c r="D12" s="47"/>
      <c r="E12" s="18"/>
      <c r="F12" s="24">
        <f>F11</f>
        <v>43041</v>
      </c>
      <c r="G12" s="19" t="str">
        <f t="shared" si="1"/>
        <v>Donnerstag</v>
      </c>
      <c r="H12" s="20">
        <f>MONTH(F12)</f>
        <v>11</v>
      </c>
      <c r="I12" s="19" t="e">
        <f>VLOOKUP(H12,#REF!,2,FALSE)</f>
        <v>#REF!</v>
      </c>
      <c r="J12" s="21">
        <f t="shared" si="3"/>
        <v>0</v>
      </c>
      <c r="K12" s="22">
        <f t="shared" si="0"/>
        <v>0</v>
      </c>
      <c r="L12" s="53" t="str">
        <f>IF(K12&gt;6,K12,"")</f>
        <v/>
      </c>
      <c r="M12" s="25" t="str">
        <f t="shared" si="2"/>
        <v>Johannes Hell</v>
      </c>
    </row>
    <row r="13" spans="1:13" x14ac:dyDescent="0.25">
      <c r="A13" s="17">
        <f>B12</f>
        <v>0</v>
      </c>
      <c r="B13" s="17">
        <v>0</v>
      </c>
      <c r="C13" s="47"/>
      <c r="D13" s="47"/>
      <c r="E13" s="18"/>
      <c r="F13" s="24">
        <f>F12</f>
        <v>43041</v>
      </c>
      <c r="G13" s="19" t="str">
        <f t="shared" si="1"/>
        <v>Donnerstag</v>
      </c>
      <c r="H13" s="20">
        <f>MONTH(F13)</f>
        <v>11</v>
      </c>
      <c r="I13" s="19" t="e">
        <f>VLOOKUP(H13,#REF!,2,FALSE)</f>
        <v>#REF!</v>
      </c>
      <c r="J13" s="21">
        <f t="shared" si="3"/>
        <v>0</v>
      </c>
      <c r="K13" s="22">
        <f t="shared" si="0"/>
        <v>0</v>
      </c>
      <c r="L13" s="53" t="str">
        <f>IF(K13&gt;6,K13,"")</f>
        <v/>
      </c>
      <c r="M13" s="25" t="str">
        <f t="shared" si="2"/>
        <v>Johannes Hell</v>
      </c>
    </row>
    <row r="14" spans="1:13" ht="15.75" thickBot="1" x14ac:dyDescent="0.3">
      <c r="A14" s="17">
        <f>B13</f>
        <v>0</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25">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25">
      <c r="A16" s="15"/>
      <c r="B16" s="15"/>
      <c r="C16" s="48"/>
      <c r="D16" s="48"/>
      <c r="E16" s="16"/>
      <c r="F16" s="27"/>
      <c r="G16" s="1"/>
      <c r="H16" s="2"/>
      <c r="I16" s="1"/>
      <c r="J16" s="3"/>
      <c r="K16" s="4"/>
      <c r="L16" s="54" t="str">
        <f>IF(SUM(K11:K15)&gt;10,SUM(K11:K15),"")</f>
        <v/>
      </c>
      <c r="M16" s="25" t="str">
        <f t="shared" si="2"/>
        <v>Johannes Hell</v>
      </c>
    </row>
    <row r="17" spans="1:13" x14ac:dyDescent="0.25">
      <c r="A17" s="17">
        <v>0</v>
      </c>
      <c r="B17" s="17">
        <v>0</v>
      </c>
      <c r="C17" s="47"/>
      <c r="D17" s="47"/>
      <c r="E17" s="18"/>
      <c r="F17" s="24">
        <f>F15+1</f>
        <v>43042</v>
      </c>
      <c r="G17" s="19" t="str">
        <f t="shared" si="1"/>
        <v>Freitag</v>
      </c>
      <c r="H17" s="20">
        <f>MONTH(F17)</f>
        <v>11</v>
      </c>
      <c r="I17" s="19" t="e">
        <f>VLOOKUP(H17,#REF!,2,FALSE)</f>
        <v>#REF!</v>
      </c>
      <c r="J17" s="21">
        <f t="shared" si="3"/>
        <v>0</v>
      </c>
      <c r="K17" s="22">
        <f t="shared" si="0"/>
        <v>0</v>
      </c>
      <c r="L17" s="53" t="str">
        <f>IF(K17&gt;6,K17,"")</f>
        <v/>
      </c>
      <c r="M17" s="25" t="str">
        <f t="shared" si="2"/>
        <v>Johannes Hell</v>
      </c>
    </row>
    <row r="18" spans="1:13" x14ac:dyDescent="0.25">
      <c r="A18" s="17">
        <f>B17</f>
        <v>0</v>
      </c>
      <c r="B18" s="17">
        <v>0</v>
      </c>
      <c r="C18" s="47"/>
      <c r="D18" s="47"/>
      <c r="E18" s="18"/>
      <c r="F18" s="24">
        <f>F17</f>
        <v>43042</v>
      </c>
      <c r="G18" s="19" t="str">
        <f t="shared" si="1"/>
        <v>Freitag</v>
      </c>
      <c r="H18" s="20">
        <f>MONTH(F18)</f>
        <v>11</v>
      </c>
      <c r="I18" s="19" t="e">
        <f>VLOOKUP(H18,#REF!,2,FALSE)</f>
        <v>#REF!</v>
      </c>
      <c r="J18" s="21">
        <f t="shared" si="3"/>
        <v>0</v>
      </c>
      <c r="K18" s="22">
        <f t="shared" si="0"/>
        <v>0</v>
      </c>
      <c r="L18" s="53" t="str">
        <f>IF(K18&gt;6,K18,"")</f>
        <v/>
      </c>
      <c r="M18" s="25" t="str">
        <f t="shared" si="2"/>
        <v>Johannes Hell</v>
      </c>
    </row>
    <row r="19" spans="1:13" ht="15.75" thickBot="1" x14ac:dyDescent="0.3">
      <c r="A19" s="17">
        <f>B18</f>
        <v>0</v>
      </c>
      <c r="B19" s="17">
        <v>0</v>
      </c>
      <c r="C19" s="47"/>
      <c r="D19" s="47"/>
      <c r="E19" s="18"/>
      <c r="F19" s="24">
        <f>F18</f>
        <v>43042</v>
      </c>
      <c r="G19" s="19" t="str">
        <f t="shared" si="1"/>
        <v>Freitag</v>
      </c>
      <c r="H19" s="20">
        <f>MONTH(F19)</f>
        <v>11</v>
      </c>
      <c r="I19" s="19" t="e">
        <f>VLOOKUP(H19,#REF!,2,FALSE)</f>
        <v>#REF!</v>
      </c>
      <c r="J19" s="21">
        <f t="shared" si="3"/>
        <v>0</v>
      </c>
      <c r="K19" s="22">
        <f t="shared" si="0"/>
        <v>0</v>
      </c>
      <c r="L19" s="53" t="str">
        <f>IF(K19&gt;6,K19,"")</f>
        <v/>
      </c>
      <c r="M19" s="26" t="str">
        <f t="shared" si="2"/>
        <v>Johannes Hell</v>
      </c>
    </row>
    <row r="20" spans="1:13" x14ac:dyDescent="0.25">
      <c r="A20" s="17">
        <f>B19</f>
        <v>0</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25">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25">
      <c r="A22" s="15"/>
      <c r="B22" s="15"/>
      <c r="C22" s="48"/>
      <c r="D22" s="48"/>
      <c r="E22" s="16"/>
      <c r="F22" s="27"/>
      <c r="G22" s="1"/>
      <c r="H22" s="2"/>
      <c r="I22" s="1"/>
      <c r="J22" s="3"/>
      <c r="K22" s="4"/>
      <c r="L22" s="54" t="str">
        <f>IF(SUM(K17:K21)&gt;10,SUM(K17:K21),"")</f>
        <v/>
      </c>
      <c r="M22" s="25" t="str">
        <f t="shared" si="2"/>
        <v>Johannes Hell</v>
      </c>
    </row>
    <row r="23" spans="1:13" x14ac:dyDescent="0.25">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75" thickBot="1" x14ac:dyDescent="0.3">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25">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25">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25">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25">
      <c r="A28" s="15"/>
      <c r="B28" s="15"/>
      <c r="C28" s="48"/>
      <c r="D28" s="48"/>
      <c r="E28" s="16"/>
      <c r="F28" s="27"/>
      <c r="G28" s="1"/>
      <c r="H28" s="2"/>
      <c r="I28" s="1"/>
      <c r="J28" s="3"/>
      <c r="K28" s="4"/>
      <c r="L28" s="54" t="str">
        <f>IF(SUM(K23:K27)&gt;10,SUM(K23:K27),"")</f>
        <v/>
      </c>
      <c r="M28" s="25" t="str">
        <f t="shared" si="2"/>
        <v>Johannes Hell</v>
      </c>
    </row>
    <row r="29" spans="1:13" ht="15.75" thickBot="1" x14ac:dyDescent="0.3">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75" thickBot="1" x14ac:dyDescent="0.3">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75" thickBot="1" x14ac:dyDescent="0.3">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25">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25">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25">
      <c r="A34" s="15"/>
      <c r="B34" s="15"/>
      <c r="C34" s="48"/>
      <c r="D34" s="48"/>
      <c r="E34" s="16"/>
      <c r="F34" s="27"/>
      <c r="G34" s="1"/>
      <c r="H34" s="2"/>
      <c r="I34" s="1"/>
      <c r="J34" s="3"/>
      <c r="K34" s="4"/>
      <c r="L34" s="54" t="str">
        <f>IF(SUM(K29:K33)&gt;10,SUM(K29:K33),"")</f>
        <v/>
      </c>
      <c r="M34" s="25" t="str">
        <f t="shared" si="2"/>
        <v>Johannes Hell</v>
      </c>
    </row>
    <row r="35" spans="1:15" x14ac:dyDescent="0.25">
      <c r="A35" s="17">
        <v>0</v>
      </c>
      <c r="B35" s="17">
        <v>0</v>
      </c>
      <c r="C35" s="47"/>
      <c r="D35" s="47"/>
      <c r="E35" s="18"/>
      <c r="F35" s="24">
        <f>F33+1</f>
        <v>43045</v>
      </c>
      <c r="G35" s="19" t="str">
        <f t="shared" ref="G35:G45" si="5">TEXT(F35,"TTTT")</f>
        <v>Montag</v>
      </c>
      <c r="H35" s="20">
        <f>MONTH(F35)</f>
        <v>11</v>
      </c>
      <c r="I35" s="19" t="e">
        <f>VLOOKUP(H35,#REF!,2,FALSE)</f>
        <v>#REF!</v>
      </c>
      <c r="J35" s="21">
        <f t="shared" si="3"/>
        <v>0</v>
      </c>
      <c r="K35" s="22">
        <f t="shared" si="0"/>
        <v>0</v>
      </c>
      <c r="L35" s="53" t="str">
        <f t="shared" si="4"/>
        <v/>
      </c>
      <c r="M35" s="29" t="str">
        <f t="shared" si="2"/>
        <v>Johannes Hell</v>
      </c>
      <c r="N35" s="30"/>
      <c r="O35" s="30"/>
    </row>
    <row r="36" spans="1:15" ht="15.75" thickBot="1" x14ac:dyDescent="0.3">
      <c r="A36" s="17">
        <f>B35</f>
        <v>0</v>
      </c>
      <c r="B36" s="17">
        <v>0</v>
      </c>
      <c r="C36" s="47"/>
      <c r="D36" s="47"/>
      <c r="E36" s="18"/>
      <c r="F36" s="24">
        <f>F35</f>
        <v>43045</v>
      </c>
      <c r="G36" s="19" t="str">
        <f t="shared" si="5"/>
        <v>Montag</v>
      </c>
      <c r="H36" s="20">
        <f>MONTH(F36)</f>
        <v>11</v>
      </c>
      <c r="I36" s="19" t="e">
        <f>VLOOKUP(H36,#REF!,2,FALSE)</f>
        <v>#REF!</v>
      </c>
      <c r="J36" s="21">
        <f t="shared" si="3"/>
        <v>0</v>
      </c>
      <c r="K36" s="22">
        <f t="shared" si="0"/>
        <v>0</v>
      </c>
      <c r="L36" s="53" t="str">
        <f t="shared" si="4"/>
        <v/>
      </c>
      <c r="M36" s="31" t="str">
        <f t="shared" si="2"/>
        <v>Johannes Hell</v>
      </c>
      <c r="N36" s="30"/>
      <c r="O36" s="30"/>
    </row>
    <row r="37" spans="1:15" x14ac:dyDescent="0.25">
      <c r="A37" s="17">
        <f>B36</f>
        <v>0</v>
      </c>
      <c r="B37" s="17">
        <v>0</v>
      </c>
      <c r="C37" s="47"/>
      <c r="D37" s="47"/>
      <c r="E37" s="18"/>
      <c r="F37" s="24">
        <f>F36</f>
        <v>43045</v>
      </c>
      <c r="G37" s="19" t="str">
        <f t="shared" si="5"/>
        <v>Montag</v>
      </c>
      <c r="H37" s="20">
        <f>MONTH(F37)</f>
        <v>11</v>
      </c>
      <c r="I37" s="19" t="e">
        <f>VLOOKUP(H37,#REF!,2,FALSE)</f>
        <v>#REF!</v>
      </c>
      <c r="J37" s="21">
        <f t="shared" si="3"/>
        <v>0</v>
      </c>
      <c r="K37" s="22">
        <f t="shared" si="0"/>
        <v>0</v>
      </c>
      <c r="L37" s="53" t="str">
        <f t="shared" si="4"/>
        <v/>
      </c>
      <c r="M37" s="32" t="str">
        <f t="shared" si="2"/>
        <v>Johannes Hell</v>
      </c>
      <c r="N37" s="33"/>
      <c r="O37" s="33"/>
    </row>
    <row r="38" spans="1:15" x14ac:dyDescent="0.25">
      <c r="A38" s="17">
        <f>B37</f>
        <v>0</v>
      </c>
      <c r="B38" s="17">
        <v>0</v>
      </c>
      <c r="C38" s="47"/>
      <c r="D38" s="47"/>
      <c r="E38" s="18"/>
      <c r="F38" s="24">
        <f>F37</f>
        <v>43045</v>
      </c>
      <c r="G38" s="19" t="str">
        <f t="shared" si="5"/>
        <v>Montag</v>
      </c>
      <c r="H38" s="20">
        <f>MONTH(F38)</f>
        <v>11</v>
      </c>
      <c r="I38" s="19" t="e">
        <f>VLOOKUP(H38,#REF!,2,FALSE)</f>
        <v>#REF!</v>
      </c>
      <c r="J38" s="21">
        <f t="shared" si="3"/>
        <v>0</v>
      </c>
      <c r="K38" s="22">
        <f t="shared" si="0"/>
        <v>0</v>
      </c>
      <c r="L38" s="53" t="str">
        <f t="shared" si="4"/>
        <v/>
      </c>
      <c r="M38" s="29" t="str">
        <f t="shared" si="2"/>
        <v>Johannes Hell</v>
      </c>
      <c r="N38" s="30"/>
      <c r="O38" s="30"/>
    </row>
    <row r="39" spans="1:15" x14ac:dyDescent="0.25">
      <c r="A39" s="17">
        <f>B38</f>
        <v>0</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25">
      <c r="A40" s="15"/>
      <c r="B40" s="15"/>
      <c r="C40" s="48"/>
      <c r="D40" s="48"/>
      <c r="E40" s="16"/>
      <c r="F40" s="27"/>
      <c r="G40" s="1"/>
      <c r="H40" s="2"/>
      <c r="I40" s="1"/>
      <c r="J40" s="3"/>
      <c r="K40" s="4"/>
      <c r="L40" s="54" t="str">
        <f>IF(SUM(K35:K39)&gt;10,SUM(K35:K39),"")</f>
        <v/>
      </c>
      <c r="M40" s="29" t="str">
        <f t="shared" si="2"/>
        <v>Johannes Hell</v>
      </c>
    </row>
    <row r="41" spans="1:15" s="30" customFormat="1" x14ac:dyDescent="0.25">
      <c r="A41" s="17">
        <v>0</v>
      </c>
      <c r="B41" s="17">
        <v>0</v>
      </c>
      <c r="C41" s="47"/>
      <c r="D41" s="47"/>
      <c r="E41" s="18"/>
      <c r="F41" s="24">
        <f>F39+1</f>
        <v>43046</v>
      </c>
      <c r="G41" s="19" t="str">
        <f t="shared" si="5"/>
        <v>Dienstag</v>
      </c>
      <c r="H41" s="20">
        <f>MONTH(F41)</f>
        <v>11</v>
      </c>
      <c r="I41" s="19" t="e">
        <f>VLOOKUP(H41,#REF!,2,FALSE)</f>
        <v>#REF!</v>
      </c>
      <c r="J41" s="21">
        <f t="shared" si="3"/>
        <v>0</v>
      </c>
      <c r="K41" s="22">
        <f t="shared" si="0"/>
        <v>0</v>
      </c>
      <c r="L41" s="53" t="str">
        <f t="shared" si="4"/>
        <v/>
      </c>
    </row>
    <row r="42" spans="1:15" s="30" customFormat="1" x14ac:dyDescent="0.25">
      <c r="A42" s="17">
        <f>B41</f>
        <v>0</v>
      </c>
      <c r="B42" s="17">
        <v>0</v>
      </c>
      <c r="C42" s="47"/>
      <c r="D42" s="47"/>
      <c r="E42" s="18"/>
      <c r="F42" s="24">
        <f>F41</f>
        <v>43046</v>
      </c>
      <c r="G42" s="19" t="str">
        <f t="shared" si="5"/>
        <v>Dienstag</v>
      </c>
      <c r="H42" s="20">
        <f>MONTH(F42)</f>
        <v>11</v>
      </c>
      <c r="I42" s="19" t="e">
        <f>VLOOKUP(H42,#REF!,2,FALSE)</f>
        <v>#REF!</v>
      </c>
      <c r="J42" s="21">
        <f t="shared" si="3"/>
        <v>0</v>
      </c>
      <c r="K42" s="22">
        <f t="shared" si="0"/>
        <v>0</v>
      </c>
      <c r="L42" s="53" t="str">
        <f t="shared" si="4"/>
        <v/>
      </c>
    </row>
    <row r="43" spans="1:15" s="30" customFormat="1" x14ac:dyDescent="0.25">
      <c r="A43" s="17">
        <f>B42</f>
        <v>0</v>
      </c>
      <c r="B43" s="17">
        <v>0</v>
      </c>
      <c r="C43" s="47"/>
      <c r="D43" s="47"/>
      <c r="E43" s="18"/>
      <c r="F43" s="24">
        <f>F42</f>
        <v>43046</v>
      </c>
      <c r="G43" s="19" t="str">
        <f t="shared" si="5"/>
        <v>Dienstag</v>
      </c>
      <c r="H43" s="20">
        <f>MONTH(F43)</f>
        <v>11</v>
      </c>
      <c r="I43" s="19" t="e">
        <f>VLOOKUP(H43,#REF!,2,FALSE)</f>
        <v>#REF!</v>
      </c>
      <c r="J43" s="21">
        <f t="shared" si="3"/>
        <v>0</v>
      </c>
      <c r="K43" s="22">
        <f t="shared" si="0"/>
        <v>0</v>
      </c>
      <c r="L43" s="53" t="str">
        <f t="shared" si="4"/>
        <v/>
      </c>
    </row>
    <row r="44" spans="1:15" s="30" customFormat="1" x14ac:dyDescent="0.25">
      <c r="A44" s="17">
        <f>B43</f>
        <v>0</v>
      </c>
      <c r="B44" s="17">
        <v>0</v>
      </c>
      <c r="C44" s="47"/>
      <c r="D44" s="47"/>
      <c r="E44" s="18"/>
      <c r="F44" s="24">
        <f>F43</f>
        <v>43046</v>
      </c>
      <c r="G44" s="19" t="str">
        <f t="shared" si="5"/>
        <v>Dienstag</v>
      </c>
      <c r="H44" s="20">
        <f>MONTH(F44)</f>
        <v>11</v>
      </c>
      <c r="I44" s="19" t="e">
        <f>VLOOKUP(H44,#REF!,2,FALSE)</f>
        <v>#REF!</v>
      </c>
      <c r="J44" s="21">
        <f t="shared" si="3"/>
        <v>0</v>
      </c>
      <c r="K44" s="22">
        <f t="shared" si="0"/>
        <v>0</v>
      </c>
      <c r="L44" s="53" t="str">
        <f t="shared" si="4"/>
        <v/>
      </c>
    </row>
    <row r="45" spans="1:15" ht="15.75" thickBot="1" x14ac:dyDescent="0.3">
      <c r="A45" s="17">
        <f>B44</f>
        <v>0</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25">
      <c r="A46" s="15"/>
      <c r="B46" s="15"/>
      <c r="C46" s="48"/>
      <c r="D46" s="48"/>
      <c r="E46" s="16"/>
      <c r="F46" s="27"/>
      <c r="G46" s="1"/>
      <c r="H46" s="2"/>
      <c r="I46" s="1"/>
      <c r="J46" s="3"/>
      <c r="K46" s="4"/>
      <c r="L46" s="54" t="str">
        <f>IF(SUM(K41:K45)&gt;10,SUM(K41:K45),"")</f>
        <v/>
      </c>
      <c r="M46" s="25" t="str">
        <f t="shared" si="2"/>
        <v>Johannes Hell</v>
      </c>
    </row>
    <row r="47" spans="1:15" x14ac:dyDescent="0.25">
      <c r="A47" s="17">
        <v>0</v>
      </c>
      <c r="B47" s="17">
        <v>0</v>
      </c>
      <c r="C47" s="47"/>
      <c r="D47" s="47"/>
      <c r="E47" s="18"/>
      <c r="F47" s="24">
        <f>F41+1</f>
        <v>43047</v>
      </c>
      <c r="G47" s="19" t="str">
        <f t="shared" ref="G47:G105" si="6">TEXT(F47,"TTTT")</f>
        <v>Mittwoch</v>
      </c>
      <c r="H47" s="20">
        <f>MONTH(F47)</f>
        <v>11</v>
      </c>
      <c r="I47" s="19" t="e">
        <f>VLOOKUP(H47,#REF!,2,FALSE)</f>
        <v>#REF!</v>
      </c>
      <c r="J47" s="21">
        <f t="shared" si="3"/>
        <v>0</v>
      </c>
      <c r="K47" s="22">
        <f t="shared" si="0"/>
        <v>0</v>
      </c>
      <c r="L47" s="53" t="str">
        <f t="shared" si="4"/>
        <v/>
      </c>
      <c r="M47" s="25" t="str">
        <f t="shared" si="2"/>
        <v>Johannes Hell</v>
      </c>
    </row>
    <row r="48" spans="1:15" x14ac:dyDescent="0.25">
      <c r="A48" s="17">
        <f>B47</f>
        <v>0</v>
      </c>
      <c r="B48" s="17">
        <v>0</v>
      </c>
      <c r="C48" s="47"/>
      <c r="D48" s="47"/>
      <c r="E48" s="18"/>
      <c r="F48" s="24">
        <f>F42+1</f>
        <v>43047</v>
      </c>
      <c r="G48" s="19" t="str">
        <f t="shared" si="6"/>
        <v>Mittwoch</v>
      </c>
      <c r="H48" s="20">
        <f>MONTH(F48)</f>
        <v>11</v>
      </c>
      <c r="I48" s="19" t="e">
        <f>VLOOKUP(H48,#REF!,2,FALSE)</f>
        <v>#REF!</v>
      </c>
      <c r="J48" s="21">
        <f t="shared" si="3"/>
        <v>0</v>
      </c>
      <c r="K48" s="22">
        <f t="shared" si="0"/>
        <v>0</v>
      </c>
      <c r="L48" s="53" t="str">
        <f t="shared" si="4"/>
        <v/>
      </c>
      <c r="M48" s="25" t="str">
        <f t="shared" si="2"/>
        <v>Johannes Hell</v>
      </c>
    </row>
    <row r="49" spans="1:13" x14ac:dyDescent="0.25">
      <c r="A49" s="17">
        <f>B48</f>
        <v>0</v>
      </c>
      <c r="B49" s="17">
        <v>0</v>
      </c>
      <c r="C49" s="47"/>
      <c r="D49" s="47"/>
      <c r="E49" s="18"/>
      <c r="F49" s="24">
        <f>F43+1</f>
        <v>43047</v>
      </c>
      <c r="G49" s="19" t="str">
        <f t="shared" si="6"/>
        <v>Mittwoch</v>
      </c>
      <c r="H49" s="20">
        <f>MONTH(F49)</f>
        <v>11</v>
      </c>
      <c r="I49" s="19" t="e">
        <f>VLOOKUP(H49,#REF!,2,FALSE)</f>
        <v>#REF!</v>
      </c>
      <c r="J49" s="21">
        <f t="shared" si="3"/>
        <v>0</v>
      </c>
      <c r="K49" s="22">
        <f t="shared" si="0"/>
        <v>0</v>
      </c>
      <c r="L49" s="53" t="str">
        <f t="shared" si="4"/>
        <v/>
      </c>
      <c r="M49" s="25" t="str">
        <f t="shared" si="2"/>
        <v>Johannes Hell</v>
      </c>
    </row>
    <row r="50" spans="1:13" ht="15.75" thickBot="1" x14ac:dyDescent="0.3">
      <c r="A50" s="17">
        <f>B49</f>
        <v>0</v>
      </c>
      <c r="B50" s="17">
        <v>0</v>
      </c>
      <c r="C50" s="47"/>
      <c r="D50" s="47"/>
      <c r="E50" s="18"/>
      <c r="F50" s="24">
        <f>F44+1</f>
        <v>43047</v>
      </c>
      <c r="G50" s="19" t="str">
        <f t="shared" si="6"/>
        <v>Mittwoch</v>
      </c>
      <c r="H50" s="20">
        <f>MONTH(F50)</f>
        <v>11</v>
      </c>
      <c r="I50" s="19" t="e">
        <f>VLOOKUP(H50,#REF!,2,FALSE)</f>
        <v>#REF!</v>
      </c>
      <c r="J50" s="21">
        <f t="shared" si="3"/>
        <v>0</v>
      </c>
      <c r="K50" s="22">
        <f t="shared" si="0"/>
        <v>0</v>
      </c>
      <c r="L50" s="53" t="str">
        <f t="shared" si="4"/>
        <v/>
      </c>
      <c r="M50" s="26" t="str">
        <f t="shared" si="2"/>
        <v>Johannes Hell</v>
      </c>
    </row>
    <row r="51" spans="1:13" x14ac:dyDescent="0.25">
      <c r="A51" s="17">
        <f>B50</f>
        <v>0</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25">
      <c r="A52" s="15"/>
      <c r="B52" s="15"/>
      <c r="C52" s="48"/>
      <c r="D52" s="48"/>
      <c r="E52" s="16"/>
      <c r="F52" s="27"/>
      <c r="G52" s="1"/>
      <c r="H52" s="2"/>
      <c r="I52" s="1"/>
      <c r="J52" s="3"/>
      <c r="K52" s="4"/>
      <c r="L52" s="54" t="str">
        <f>IF(SUM(K47:K51)&gt;10,SUM(K47:K51),"")</f>
        <v/>
      </c>
      <c r="M52" s="25" t="str">
        <f t="shared" si="2"/>
        <v>Johannes Hell</v>
      </c>
    </row>
    <row r="53" spans="1:13" x14ac:dyDescent="0.25">
      <c r="A53" s="17">
        <v>0</v>
      </c>
      <c r="B53" s="17">
        <v>0</v>
      </c>
      <c r="C53" s="47"/>
      <c r="D53" s="47"/>
      <c r="E53" s="18"/>
      <c r="F53" s="24">
        <f>F47+1</f>
        <v>43048</v>
      </c>
      <c r="G53" s="19" t="str">
        <f t="shared" si="6"/>
        <v>Donnerstag</v>
      </c>
      <c r="H53" s="20">
        <f>MONTH(F53)</f>
        <v>11</v>
      </c>
      <c r="I53" s="19" t="e">
        <f>VLOOKUP(H53,#REF!,2,FALSE)</f>
        <v>#REF!</v>
      </c>
      <c r="J53" s="21">
        <f t="shared" si="3"/>
        <v>0</v>
      </c>
      <c r="K53" s="22">
        <f t="shared" si="0"/>
        <v>0</v>
      </c>
      <c r="L53" s="53" t="str">
        <f t="shared" si="4"/>
        <v/>
      </c>
      <c r="M53" s="25" t="str">
        <f t="shared" si="2"/>
        <v>Johannes Hell</v>
      </c>
    </row>
    <row r="54" spans="1:13" x14ac:dyDescent="0.25">
      <c r="A54" s="17">
        <f>B53</f>
        <v>0</v>
      </c>
      <c r="B54" s="17">
        <v>0</v>
      </c>
      <c r="C54" s="47"/>
      <c r="D54" s="47"/>
      <c r="E54" s="18"/>
      <c r="F54" s="24">
        <f>F53</f>
        <v>43048</v>
      </c>
      <c r="G54" s="19" t="str">
        <f t="shared" si="6"/>
        <v>Donnerstag</v>
      </c>
      <c r="H54" s="20">
        <f>MONTH(F54)</f>
        <v>11</v>
      </c>
      <c r="I54" s="19" t="e">
        <f>VLOOKUP(H54,#REF!,2,FALSE)</f>
        <v>#REF!</v>
      </c>
      <c r="J54" s="21">
        <f t="shared" si="3"/>
        <v>0</v>
      </c>
      <c r="K54" s="22">
        <f t="shared" si="0"/>
        <v>0</v>
      </c>
      <c r="L54" s="53" t="str">
        <f t="shared" si="4"/>
        <v/>
      </c>
      <c r="M54" s="25" t="str">
        <f t="shared" si="2"/>
        <v>Johannes Hell</v>
      </c>
    </row>
    <row r="55" spans="1:13" ht="15.75" thickBot="1" x14ac:dyDescent="0.3">
      <c r="A55" s="17">
        <f>B54</f>
        <v>0</v>
      </c>
      <c r="B55" s="17">
        <v>0</v>
      </c>
      <c r="C55" s="47"/>
      <c r="D55" s="47"/>
      <c r="E55" s="18"/>
      <c r="F55" s="24">
        <f>F54</f>
        <v>43048</v>
      </c>
      <c r="G55" s="19" t="str">
        <f t="shared" si="6"/>
        <v>Donnerstag</v>
      </c>
      <c r="H55" s="20">
        <f>MONTH(F55)</f>
        <v>11</v>
      </c>
      <c r="I55" s="19" t="e">
        <f>VLOOKUP(H55,#REF!,2,FALSE)</f>
        <v>#REF!</v>
      </c>
      <c r="J55" s="21">
        <f t="shared" si="3"/>
        <v>0</v>
      </c>
      <c r="K55" s="22">
        <f t="shared" si="0"/>
        <v>0</v>
      </c>
      <c r="L55" s="53" t="str">
        <f t="shared" si="4"/>
        <v/>
      </c>
      <c r="M55" s="26" t="str">
        <f t="shared" si="2"/>
        <v>Johannes Hell</v>
      </c>
    </row>
    <row r="56" spans="1:13" x14ac:dyDescent="0.25">
      <c r="A56" s="17">
        <f>B55</f>
        <v>0</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25">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25">
      <c r="A58" s="15"/>
      <c r="B58" s="15"/>
      <c r="C58" s="48"/>
      <c r="D58" s="48"/>
      <c r="E58" s="16"/>
      <c r="F58" s="27"/>
      <c r="G58" s="1"/>
      <c r="H58" s="2"/>
      <c r="I58" s="1"/>
      <c r="J58" s="3"/>
      <c r="K58" s="4"/>
      <c r="L58" s="54" t="str">
        <f>IF(SUM(K53:K57)&gt;10,SUM(K53:K57),"")</f>
        <v/>
      </c>
      <c r="M58" s="25" t="str">
        <f t="shared" si="2"/>
        <v>Johannes Hell</v>
      </c>
    </row>
    <row r="59" spans="1:13" x14ac:dyDescent="0.25">
      <c r="A59" s="17">
        <v>0</v>
      </c>
      <c r="B59" s="17">
        <v>0</v>
      </c>
      <c r="C59" s="47"/>
      <c r="D59" s="47"/>
      <c r="E59" s="18"/>
      <c r="F59" s="24">
        <f>F57+1</f>
        <v>43049</v>
      </c>
      <c r="G59" s="19" t="str">
        <f t="shared" si="6"/>
        <v>Freitag</v>
      </c>
      <c r="H59" s="20">
        <f>MONTH(F59)</f>
        <v>11</v>
      </c>
      <c r="I59" s="19" t="e">
        <f>VLOOKUP(H59,#REF!,2,FALSE)</f>
        <v>#REF!</v>
      </c>
      <c r="J59" s="21">
        <f t="shared" si="3"/>
        <v>0</v>
      </c>
      <c r="K59" s="22">
        <f t="shared" si="0"/>
        <v>0</v>
      </c>
      <c r="L59" s="53" t="str">
        <f t="shared" si="4"/>
        <v/>
      </c>
      <c r="M59" s="25" t="str">
        <f t="shared" si="2"/>
        <v>Johannes Hell</v>
      </c>
    </row>
    <row r="60" spans="1:13" ht="15.75" thickBot="1" x14ac:dyDescent="0.3">
      <c r="A60" s="17">
        <f>B59</f>
        <v>0</v>
      </c>
      <c r="B60" s="17">
        <v>0</v>
      </c>
      <c r="C60" s="47"/>
      <c r="D60" s="47"/>
      <c r="E60" s="18"/>
      <c r="F60" s="24">
        <f>F59</f>
        <v>43049</v>
      </c>
      <c r="G60" s="19" t="str">
        <f t="shared" si="6"/>
        <v>Freitag</v>
      </c>
      <c r="H60" s="20">
        <f>MONTH(F60)</f>
        <v>11</v>
      </c>
      <c r="I60" s="19" t="e">
        <f>VLOOKUP(H60,#REF!,2,FALSE)</f>
        <v>#REF!</v>
      </c>
      <c r="J60" s="21">
        <f t="shared" si="3"/>
        <v>0</v>
      </c>
      <c r="K60" s="22">
        <f t="shared" si="0"/>
        <v>0</v>
      </c>
      <c r="L60" s="53" t="str">
        <f t="shared" si="4"/>
        <v/>
      </c>
      <c r="M60" s="26" t="str">
        <f t="shared" si="2"/>
        <v>Johannes Hell</v>
      </c>
    </row>
    <row r="61" spans="1:13" ht="15.75" thickBot="1" x14ac:dyDescent="0.3">
      <c r="A61" s="17">
        <f>B60</f>
        <v>0</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25">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25">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25">
      <c r="A64" s="15"/>
      <c r="B64" s="15"/>
      <c r="C64" s="48"/>
      <c r="D64" s="48"/>
      <c r="E64" s="16"/>
      <c r="F64" s="27"/>
      <c r="G64" s="1"/>
      <c r="H64" s="2"/>
      <c r="I64" s="1"/>
      <c r="J64" s="3"/>
      <c r="K64" s="4"/>
      <c r="L64" s="54" t="str">
        <f>IF(SUM(K59:K63)&gt;10,SUM(K59:K63),"")</f>
        <v/>
      </c>
      <c r="M64" s="25" t="str">
        <f t="shared" si="2"/>
        <v>Johannes Hell</v>
      </c>
    </row>
    <row r="65" spans="1:13" x14ac:dyDescent="0.25">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75" thickBot="1" x14ac:dyDescent="0.3">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25">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25">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25">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25">
      <c r="A70" s="15"/>
      <c r="B70" s="15"/>
      <c r="C70" s="48"/>
      <c r="D70" s="48"/>
      <c r="E70" s="16"/>
      <c r="F70" s="27"/>
      <c r="G70" s="1"/>
      <c r="H70" s="2"/>
      <c r="I70" s="1"/>
      <c r="J70" s="3"/>
      <c r="K70" s="4"/>
      <c r="L70" s="54" t="str">
        <f>IF(SUM(K65:K69)&gt;10,SUM(K65:K69),"")</f>
        <v/>
      </c>
      <c r="M70" s="25" t="str">
        <f t="shared" si="2"/>
        <v>Johannes Hell</v>
      </c>
    </row>
    <row r="71" spans="1:13" ht="15.75" thickBot="1" x14ac:dyDescent="0.3">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25">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25">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25">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25">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75" thickBot="1" x14ac:dyDescent="0.3">
      <c r="A76" s="15"/>
      <c r="B76" s="15"/>
      <c r="C76" s="48"/>
      <c r="D76" s="48"/>
      <c r="E76" s="16"/>
      <c r="F76" s="27"/>
      <c r="G76" s="1"/>
      <c r="H76" s="2"/>
      <c r="I76" s="1"/>
      <c r="J76" s="3"/>
      <c r="K76" s="4"/>
      <c r="L76" s="54" t="str">
        <f>IF(SUM(K71:K75)&gt;10,SUM(K71:K75),"")</f>
        <v/>
      </c>
      <c r="M76" s="26" t="str">
        <f t="shared" si="8"/>
        <v>Johannes Hell</v>
      </c>
    </row>
    <row r="77" spans="1:13" x14ac:dyDescent="0.25">
      <c r="A77" s="17">
        <v>0</v>
      </c>
      <c r="B77" s="17">
        <v>0</v>
      </c>
      <c r="C77" s="47"/>
      <c r="D77" s="47"/>
      <c r="E77" s="18"/>
      <c r="F77" s="24">
        <f>F75+1</f>
        <v>43052</v>
      </c>
      <c r="G77" s="19" t="str">
        <f t="shared" si="6"/>
        <v>Montag</v>
      </c>
      <c r="H77" s="20">
        <f>MONTH(F77)</f>
        <v>11</v>
      </c>
      <c r="I77" s="19" t="e">
        <f>VLOOKUP(H77,#REF!,2,FALSE)</f>
        <v>#REF!</v>
      </c>
      <c r="J77" s="21">
        <f t="shared" si="3"/>
        <v>0</v>
      </c>
      <c r="K77" s="22">
        <f t="shared" si="7"/>
        <v>0</v>
      </c>
      <c r="L77" s="53" t="str">
        <f t="shared" si="4"/>
        <v/>
      </c>
      <c r="M77" s="25" t="str">
        <f t="shared" si="8"/>
        <v>Johannes Hell</v>
      </c>
    </row>
    <row r="78" spans="1:13" x14ac:dyDescent="0.25">
      <c r="A78" s="17">
        <f>B77</f>
        <v>0</v>
      </c>
      <c r="B78" s="17">
        <v>0</v>
      </c>
      <c r="C78" s="47"/>
      <c r="D78" s="47"/>
      <c r="E78" s="18"/>
      <c r="F78" s="24">
        <f>F77</f>
        <v>43052</v>
      </c>
      <c r="G78" s="19" t="str">
        <f t="shared" si="6"/>
        <v>Montag</v>
      </c>
      <c r="H78" s="20">
        <f>MONTH(F78)</f>
        <v>11</v>
      </c>
      <c r="I78" s="19" t="e">
        <f>VLOOKUP(H78,#REF!,2,FALSE)</f>
        <v>#REF!</v>
      </c>
      <c r="J78" s="21">
        <f t="shared" si="3"/>
        <v>0</v>
      </c>
      <c r="K78" s="22">
        <f t="shared" si="7"/>
        <v>0</v>
      </c>
      <c r="L78" s="53" t="str">
        <f t="shared" si="4"/>
        <v/>
      </c>
      <c r="M78" s="25" t="str">
        <f t="shared" si="8"/>
        <v>Johannes Hell</v>
      </c>
    </row>
    <row r="79" spans="1:13" x14ac:dyDescent="0.25">
      <c r="A79" s="17">
        <f>B78</f>
        <v>0</v>
      </c>
      <c r="B79" s="17">
        <v>0</v>
      </c>
      <c r="C79" s="47"/>
      <c r="D79" s="47"/>
      <c r="E79" s="18"/>
      <c r="F79" s="24">
        <f>F78</f>
        <v>43052</v>
      </c>
      <c r="G79" s="19" t="str">
        <f t="shared" si="6"/>
        <v>Montag</v>
      </c>
      <c r="H79" s="20">
        <f>MONTH(F79)</f>
        <v>11</v>
      </c>
      <c r="I79" s="19" t="e">
        <f>VLOOKUP(H79,#REF!,2,FALSE)</f>
        <v>#REF!</v>
      </c>
      <c r="J79" s="21">
        <f t="shared" si="3"/>
        <v>0</v>
      </c>
      <c r="K79" s="22">
        <f t="shared" si="7"/>
        <v>0</v>
      </c>
      <c r="L79" s="53" t="str">
        <f t="shared" si="4"/>
        <v/>
      </c>
      <c r="M79" s="25" t="str">
        <f t="shared" si="8"/>
        <v>Johannes Hell</v>
      </c>
    </row>
    <row r="80" spans="1:13" x14ac:dyDescent="0.25">
      <c r="A80" s="17">
        <f>B79</f>
        <v>0</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75" thickBot="1" x14ac:dyDescent="0.3">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25">
      <c r="A82" s="15"/>
      <c r="B82" s="15"/>
      <c r="C82" s="48"/>
      <c r="D82" s="48"/>
      <c r="E82" s="16"/>
      <c r="F82" s="27"/>
      <c r="G82" s="1"/>
      <c r="H82" s="2"/>
      <c r="I82" s="1"/>
      <c r="J82" s="3"/>
      <c r="K82" s="4"/>
      <c r="L82" s="54" t="str">
        <f>IF(SUM(K77:K81)&gt;10,SUM(K77:K81),"")</f>
        <v/>
      </c>
      <c r="M82" s="25" t="str">
        <f t="shared" si="8"/>
        <v>Johannes Hell</v>
      </c>
    </row>
    <row r="83" spans="1:13" x14ac:dyDescent="0.25">
      <c r="A83" s="17">
        <v>0</v>
      </c>
      <c r="B83" s="17">
        <v>0</v>
      </c>
      <c r="C83" s="47"/>
      <c r="D83" s="47"/>
      <c r="E83" s="18"/>
      <c r="F83" s="24">
        <f>F77+1</f>
        <v>43053</v>
      </c>
      <c r="G83" s="19" t="str">
        <f t="shared" si="6"/>
        <v>Dienstag</v>
      </c>
      <c r="H83" s="20">
        <f>MONTH(F83)</f>
        <v>11</v>
      </c>
      <c r="I83" s="19" t="e">
        <f>VLOOKUP(H83,#REF!,2,FALSE)</f>
        <v>#REF!</v>
      </c>
      <c r="J83" s="21">
        <f t="shared" si="3"/>
        <v>0</v>
      </c>
      <c r="K83" s="22">
        <f t="shared" si="7"/>
        <v>0</v>
      </c>
      <c r="L83" s="53" t="str">
        <f t="shared" si="4"/>
        <v/>
      </c>
      <c r="M83" s="25" t="str">
        <f t="shared" si="8"/>
        <v>Johannes Hell</v>
      </c>
    </row>
    <row r="84" spans="1:13" x14ac:dyDescent="0.25">
      <c r="A84" s="17">
        <f>B83</f>
        <v>0</v>
      </c>
      <c r="B84" s="17">
        <v>0</v>
      </c>
      <c r="C84" s="47"/>
      <c r="D84" s="47"/>
      <c r="E84" s="18"/>
      <c r="F84" s="24">
        <f>F78+1</f>
        <v>43053</v>
      </c>
      <c r="G84" s="19" t="str">
        <f t="shared" si="6"/>
        <v>Dienstag</v>
      </c>
      <c r="H84" s="20">
        <f>MONTH(F84)</f>
        <v>11</v>
      </c>
      <c r="I84" s="19" t="e">
        <f>VLOOKUP(H84,#REF!,2,FALSE)</f>
        <v>#REF!</v>
      </c>
      <c r="J84" s="21">
        <f t="shared" si="3"/>
        <v>0</v>
      </c>
      <c r="K84" s="22">
        <f t="shared" si="7"/>
        <v>0</v>
      </c>
      <c r="L84" s="53" t="str">
        <f t="shared" si="4"/>
        <v/>
      </c>
      <c r="M84" s="25" t="str">
        <f t="shared" si="8"/>
        <v>Johannes Hell</v>
      </c>
    </row>
    <row r="85" spans="1:13" x14ac:dyDescent="0.25">
      <c r="A85" s="17">
        <f>B84</f>
        <v>0</v>
      </c>
      <c r="B85" s="17">
        <v>0</v>
      </c>
      <c r="C85" s="47"/>
      <c r="D85" s="47"/>
      <c r="E85" s="18"/>
      <c r="F85" s="24">
        <f>F79+1</f>
        <v>43053</v>
      </c>
      <c r="G85" s="19" t="str">
        <f t="shared" si="6"/>
        <v>Dienstag</v>
      </c>
      <c r="H85" s="20">
        <f>MONTH(F85)</f>
        <v>11</v>
      </c>
      <c r="I85" s="19" t="e">
        <f>VLOOKUP(H85,#REF!,2,FALSE)</f>
        <v>#REF!</v>
      </c>
      <c r="J85" s="21">
        <f t="shared" si="3"/>
        <v>0</v>
      </c>
      <c r="K85" s="22">
        <f t="shared" si="7"/>
        <v>0</v>
      </c>
      <c r="L85" s="53" t="str">
        <f t="shared" si="4"/>
        <v/>
      </c>
      <c r="M85" s="25" t="str">
        <f t="shared" si="8"/>
        <v>Johannes Hell</v>
      </c>
    </row>
    <row r="86" spans="1:13" ht="15.75" thickBot="1" x14ac:dyDescent="0.3">
      <c r="A86" s="17">
        <f>B85</f>
        <v>0</v>
      </c>
      <c r="B86" s="17">
        <v>0</v>
      </c>
      <c r="C86" s="47"/>
      <c r="D86" s="47"/>
      <c r="E86" s="18"/>
      <c r="F86" s="24">
        <f>F80+1</f>
        <v>43053</v>
      </c>
      <c r="G86" s="19" t="str">
        <f t="shared" si="6"/>
        <v>Dienstag</v>
      </c>
      <c r="H86" s="20">
        <f>MONTH(F86)</f>
        <v>11</v>
      </c>
      <c r="I86" s="19" t="e">
        <f>VLOOKUP(H86,#REF!,2,FALSE)</f>
        <v>#REF!</v>
      </c>
      <c r="J86" s="21">
        <f t="shared" si="3"/>
        <v>0</v>
      </c>
      <c r="K86" s="22">
        <f t="shared" si="7"/>
        <v>0</v>
      </c>
      <c r="L86" s="53" t="str">
        <f t="shared" si="4"/>
        <v/>
      </c>
      <c r="M86" s="26" t="str">
        <f t="shared" si="8"/>
        <v>Johannes Hell</v>
      </c>
    </row>
    <row r="87" spans="1:13" ht="15.75" thickBot="1" x14ac:dyDescent="0.3">
      <c r="A87" s="17">
        <f>B86</f>
        <v>0</v>
      </c>
      <c r="B87" s="17">
        <v>0</v>
      </c>
      <c r="C87" s="47"/>
      <c r="D87" s="47"/>
      <c r="E87" s="18"/>
      <c r="F87" s="24">
        <f>F81+1</f>
        <v>43053</v>
      </c>
      <c r="G87" s="19" t="str">
        <f t="shared" si="6"/>
        <v>Dienstag</v>
      </c>
      <c r="H87" s="20">
        <f>MONTH(F87)</f>
        <v>11</v>
      </c>
      <c r="I87" s="19" t="e">
        <f>VLOOKUP(H87,#REF!,2,FALSE)</f>
        <v>#REF!</v>
      </c>
      <c r="J87" s="21">
        <f t="shared" ref="J87:J163" si="9">IF(B87-A87&gt;0,B87-A87,0)</f>
        <v>0</v>
      </c>
      <c r="K87" s="22">
        <f t="shared" si="7"/>
        <v>0</v>
      </c>
      <c r="L87" s="53" t="str">
        <f t="shared" ref="L87:L150" si="10">IF(K87&gt;6,K87,"")</f>
        <v/>
      </c>
      <c r="M87" s="26" t="str">
        <f t="shared" si="8"/>
        <v>Johannes Hell</v>
      </c>
    </row>
    <row r="88" spans="1:13" ht="15.75" thickBot="1" x14ac:dyDescent="0.3">
      <c r="A88" s="15"/>
      <c r="B88" s="15"/>
      <c r="C88" s="48"/>
      <c r="D88" s="48"/>
      <c r="E88" s="16"/>
      <c r="F88" s="27"/>
      <c r="G88" s="1"/>
      <c r="H88" s="2"/>
      <c r="I88" s="1"/>
      <c r="J88" s="3"/>
      <c r="K88" s="4"/>
      <c r="L88" s="54" t="str">
        <f>IF(SUM(K83:K87)&gt;10,SUM(K83:K87),"")</f>
        <v/>
      </c>
      <c r="M88" s="26" t="str">
        <f t="shared" si="8"/>
        <v>Johannes Hell</v>
      </c>
    </row>
    <row r="89" spans="1:13" x14ac:dyDescent="0.25">
      <c r="A89" s="17">
        <v>0</v>
      </c>
      <c r="B89" s="17">
        <v>0</v>
      </c>
      <c r="C89" s="47"/>
      <c r="D89" s="47"/>
      <c r="E89" s="18"/>
      <c r="F89" s="24">
        <f>F83+1</f>
        <v>43054</v>
      </c>
      <c r="G89" s="19" t="str">
        <f t="shared" si="6"/>
        <v>Mittwoch</v>
      </c>
      <c r="H89" s="20">
        <f>MONTH(F89)</f>
        <v>11</v>
      </c>
      <c r="I89" s="19" t="e">
        <f>VLOOKUP(H89,#REF!,2,FALSE)</f>
        <v>#REF!</v>
      </c>
      <c r="J89" s="21">
        <f t="shared" si="9"/>
        <v>0</v>
      </c>
      <c r="K89" s="22">
        <f t="shared" si="7"/>
        <v>0</v>
      </c>
      <c r="L89" s="53" t="str">
        <f t="shared" si="10"/>
        <v/>
      </c>
      <c r="M89" s="25" t="str">
        <f t="shared" si="8"/>
        <v>Johannes Hell</v>
      </c>
    </row>
    <row r="90" spans="1:13" x14ac:dyDescent="0.25">
      <c r="A90" s="17">
        <f>B89</f>
        <v>0</v>
      </c>
      <c r="B90" s="17">
        <v>0</v>
      </c>
      <c r="C90" s="47"/>
      <c r="D90" s="47"/>
      <c r="E90" s="18"/>
      <c r="F90" s="24">
        <f>F84+1</f>
        <v>43054</v>
      </c>
      <c r="G90" s="19" t="str">
        <f t="shared" si="6"/>
        <v>Mittwoch</v>
      </c>
      <c r="H90" s="20">
        <f>MONTH(F90)</f>
        <v>11</v>
      </c>
      <c r="I90" s="19" t="e">
        <f>VLOOKUP(H90,#REF!,2,FALSE)</f>
        <v>#REF!</v>
      </c>
      <c r="J90" s="21">
        <f t="shared" si="9"/>
        <v>0</v>
      </c>
      <c r="K90" s="22">
        <f t="shared" si="7"/>
        <v>0</v>
      </c>
      <c r="L90" s="53" t="str">
        <f t="shared" si="10"/>
        <v/>
      </c>
      <c r="M90" s="25" t="str">
        <f t="shared" si="8"/>
        <v>Johannes Hell</v>
      </c>
    </row>
    <row r="91" spans="1:13" x14ac:dyDescent="0.25">
      <c r="A91" s="17">
        <f>B90</f>
        <v>0</v>
      </c>
      <c r="B91" s="17">
        <v>0</v>
      </c>
      <c r="C91" s="47"/>
      <c r="D91" s="47"/>
      <c r="E91" s="18"/>
      <c r="F91" s="24">
        <f>F85+1</f>
        <v>43054</v>
      </c>
      <c r="G91" s="19" t="str">
        <f t="shared" si="6"/>
        <v>Mittwoch</v>
      </c>
      <c r="H91" s="20">
        <f>MONTH(F91)</f>
        <v>11</v>
      </c>
      <c r="I91" s="19" t="e">
        <f>VLOOKUP(H91,#REF!,2,FALSE)</f>
        <v>#REF!</v>
      </c>
      <c r="J91" s="21">
        <f t="shared" si="9"/>
        <v>0</v>
      </c>
      <c r="K91" s="22">
        <f t="shared" si="7"/>
        <v>0</v>
      </c>
      <c r="L91" s="53" t="str">
        <f t="shared" si="10"/>
        <v/>
      </c>
      <c r="M91" s="25" t="str">
        <f t="shared" si="8"/>
        <v>Johannes Hell</v>
      </c>
    </row>
    <row r="92" spans="1:13" x14ac:dyDescent="0.25">
      <c r="A92" s="17">
        <f>B91</f>
        <v>0</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75" thickBot="1" x14ac:dyDescent="0.3">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25">
      <c r="A94" s="15"/>
      <c r="B94" s="15"/>
      <c r="C94" s="48"/>
      <c r="D94" s="48"/>
      <c r="E94" s="16"/>
      <c r="F94" s="27"/>
      <c r="G94" s="1"/>
      <c r="H94" s="2"/>
      <c r="I94" s="1"/>
      <c r="J94" s="3"/>
      <c r="K94" s="4"/>
      <c r="L94" s="54" t="str">
        <f>IF(SUM(K89:K93)&gt;10,SUM(K89:K93),"")</f>
        <v/>
      </c>
      <c r="M94" s="25" t="str">
        <f t="shared" si="8"/>
        <v>Johannes Hell</v>
      </c>
    </row>
    <row r="95" spans="1:13" x14ac:dyDescent="0.25">
      <c r="A95" s="17">
        <v>0</v>
      </c>
      <c r="B95" s="17">
        <v>0</v>
      </c>
      <c r="C95" s="47"/>
      <c r="D95" s="47"/>
      <c r="E95" s="18"/>
      <c r="F95" s="24">
        <f>F89+1</f>
        <v>43055</v>
      </c>
      <c r="G95" s="19" t="str">
        <f t="shared" si="6"/>
        <v>Donnerstag</v>
      </c>
      <c r="H95" s="20">
        <f>MONTH(F95)</f>
        <v>11</v>
      </c>
      <c r="I95" s="19" t="e">
        <f>VLOOKUP(H95,#REF!,2,FALSE)</f>
        <v>#REF!</v>
      </c>
      <c r="J95" s="21">
        <f t="shared" si="9"/>
        <v>0</v>
      </c>
      <c r="K95" s="22">
        <f t="shared" si="7"/>
        <v>0</v>
      </c>
      <c r="L95" s="53" t="str">
        <f t="shared" si="10"/>
        <v/>
      </c>
      <c r="M95" s="25" t="str">
        <f t="shared" si="8"/>
        <v>Johannes Hell</v>
      </c>
    </row>
    <row r="96" spans="1:13" x14ac:dyDescent="0.25">
      <c r="A96" s="17">
        <f>B95</f>
        <v>0</v>
      </c>
      <c r="B96" s="17">
        <v>0</v>
      </c>
      <c r="C96" s="47"/>
      <c r="D96" s="47"/>
      <c r="E96" s="18"/>
      <c r="F96" s="24">
        <f>F95</f>
        <v>43055</v>
      </c>
      <c r="G96" s="19" t="str">
        <f t="shared" si="6"/>
        <v>Donnerstag</v>
      </c>
      <c r="H96" s="20">
        <f>MONTH(F96)</f>
        <v>11</v>
      </c>
      <c r="I96" s="19" t="e">
        <f>VLOOKUP(H96,#REF!,2,FALSE)</f>
        <v>#REF!</v>
      </c>
      <c r="J96" s="21">
        <f t="shared" si="9"/>
        <v>0</v>
      </c>
      <c r="K96" s="22">
        <f t="shared" si="7"/>
        <v>0</v>
      </c>
      <c r="L96" s="53" t="str">
        <f t="shared" si="10"/>
        <v/>
      </c>
      <c r="M96" s="25" t="str">
        <f t="shared" si="8"/>
        <v>Johannes Hell</v>
      </c>
    </row>
    <row r="97" spans="1:13" x14ac:dyDescent="0.25">
      <c r="A97" s="17">
        <f>B96</f>
        <v>0</v>
      </c>
      <c r="B97" s="17">
        <v>0</v>
      </c>
      <c r="C97" s="47"/>
      <c r="D97" s="47"/>
      <c r="E97" s="18"/>
      <c r="F97" s="24">
        <f>F96</f>
        <v>43055</v>
      </c>
      <c r="G97" s="19" t="str">
        <f t="shared" si="6"/>
        <v>Donnerstag</v>
      </c>
      <c r="H97" s="20">
        <f>MONTH(F97)</f>
        <v>11</v>
      </c>
      <c r="I97" s="19" t="e">
        <f>VLOOKUP(H97,#REF!,2,FALSE)</f>
        <v>#REF!</v>
      </c>
      <c r="J97" s="21">
        <f t="shared" si="9"/>
        <v>0</v>
      </c>
      <c r="K97" s="22">
        <f t="shared" si="7"/>
        <v>0</v>
      </c>
      <c r="L97" s="53" t="str">
        <f t="shared" si="10"/>
        <v/>
      </c>
      <c r="M97" s="25" t="str">
        <f t="shared" si="8"/>
        <v>Johannes Hell</v>
      </c>
    </row>
    <row r="98" spans="1:13" ht="15.75" thickBot="1" x14ac:dyDescent="0.3">
      <c r="A98" s="17">
        <f>B97</f>
        <v>0</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25">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25">
      <c r="A100" s="15"/>
      <c r="B100" s="15"/>
      <c r="C100" s="48"/>
      <c r="D100" s="48"/>
      <c r="E100" s="16"/>
      <c r="F100" s="27"/>
      <c r="G100" s="1"/>
      <c r="H100" s="2"/>
      <c r="I100" s="1"/>
      <c r="J100" s="3"/>
      <c r="K100" s="4"/>
      <c r="L100" s="54" t="str">
        <f>IF(SUM(K95:K99)&gt;10,SUM(K95:K99),"")</f>
        <v/>
      </c>
      <c r="M100" s="25" t="str">
        <f t="shared" si="8"/>
        <v>Johannes Hell</v>
      </c>
    </row>
    <row r="101" spans="1:13" x14ac:dyDescent="0.25">
      <c r="A101" s="17">
        <v>0</v>
      </c>
      <c r="B101" s="17">
        <v>0</v>
      </c>
      <c r="C101" s="47"/>
      <c r="D101" s="47"/>
      <c r="E101" s="18"/>
      <c r="F101" s="24">
        <f>F99+1</f>
        <v>43056</v>
      </c>
      <c r="G101" s="19" t="str">
        <f t="shared" si="6"/>
        <v>Freitag</v>
      </c>
      <c r="H101" s="20">
        <f>MONTH(F101)</f>
        <v>11</v>
      </c>
      <c r="I101" s="19" t="e">
        <f>VLOOKUP(H101,#REF!,2,FALSE)</f>
        <v>#REF!</v>
      </c>
      <c r="J101" s="21">
        <f t="shared" si="9"/>
        <v>0</v>
      </c>
      <c r="K101" s="22">
        <f t="shared" si="7"/>
        <v>0</v>
      </c>
      <c r="L101" s="53" t="str">
        <f t="shared" si="10"/>
        <v/>
      </c>
      <c r="M101" s="25" t="str">
        <f t="shared" si="8"/>
        <v>Johannes Hell</v>
      </c>
    </row>
    <row r="102" spans="1:13" x14ac:dyDescent="0.25">
      <c r="A102" s="17">
        <f>B101</f>
        <v>0</v>
      </c>
      <c r="B102" s="17">
        <v>0</v>
      </c>
      <c r="C102" s="47"/>
      <c r="D102" s="47"/>
      <c r="E102" s="18"/>
      <c r="F102" s="24">
        <f>F101</f>
        <v>43056</v>
      </c>
      <c r="G102" s="19" t="str">
        <f t="shared" si="6"/>
        <v>Freitag</v>
      </c>
      <c r="H102" s="20">
        <f>MONTH(F102)</f>
        <v>11</v>
      </c>
      <c r="I102" s="19" t="e">
        <f>VLOOKUP(H102,#REF!,2,FALSE)</f>
        <v>#REF!</v>
      </c>
      <c r="J102" s="21">
        <f t="shared" si="9"/>
        <v>0</v>
      </c>
      <c r="K102" s="22">
        <f t="shared" si="7"/>
        <v>0</v>
      </c>
      <c r="L102" s="53" t="str">
        <f t="shared" si="10"/>
        <v/>
      </c>
      <c r="M102" s="25" t="str">
        <f t="shared" si="8"/>
        <v>Johannes Hell</v>
      </c>
    </row>
    <row r="103" spans="1:13" ht="15.75" thickBot="1" x14ac:dyDescent="0.3">
      <c r="A103" s="17">
        <f>B102</f>
        <v>0</v>
      </c>
      <c r="B103" s="17">
        <v>0</v>
      </c>
      <c r="C103" s="47"/>
      <c r="D103" s="47"/>
      <c r="E103" s="18"/>
      <c r="F103" s="24">
        <f>F102</f>
        <v>43056</v>
      </c>
      <c r="G103" s="19" t="str">
        <f t="shared" si="6"/>
        <v>Freitag</v>
      </c>
      <c r="H103" s="20">
        <f>MONTH(F103)</f>
        <v>11</v>
      </c>
      <c r="I103" s="19" t="e">
        <f>VLOOKUP(H103,#REF!,2,FALSE)</f>
        <v>#REF!</v>
      </c>
      <c r="J103" s="21">
        <f t="shared" si="9"/>
        <v>0</v>
      </c>
      <c r="K103" s="22">
        <f t="shared" si="7"/>
        <v>0</v>
      </c>
      <c r="L103" s="53" t="str">
        <f t="shared" si="10"/>
        <v/>
      </c>
      <c r="M103" s="26" t="str">
        <f t="shared" si="8"/>
        <v>Johannes Hell</v>
      </c>
    </row>
    <row r="104" spans="1:13" x14ac:dyDescent="0.25">
      <c r="A104" s="17">
        <f>B103</f>
        <v>0</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25">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25">
      <c r="A106" s="15"/>
      <c r="B106" s="15"/>
      <c r="C106" s="48"/>
      <c r="D106" s="48"/>
      <c r="E106" s="16"/>
      <c r="F106" s="27"/>
      <c r="G106" s="1"/>
      <c r="H106" s="2"/>
      <c r="I106" s="1"/>
      <c r="J106" s="3"/>
      <c r="K106" s="4"/>
      <c r="L106" s="54" t="str">
        <f>IF(SUM(K101:K105)&gt;10,SUM(K101:K105),"")</f>
        <v/>
      </c>
      <c r="M106" s="25" t="str">
        <f t="shared" si="8"/>
        <v>Johannes Hell</v>
      </c>
    </row>
    <row r="107" spans="1:13" x14ac:dyDescent="0.25">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75" thickBot="1" x14ac:dyDescent="0.3">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25">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25">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25">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25">
      <c r="A112" s="15"/>
      <c r="B112" s="15"/>
      <c r="C112" s="48"/>
      <c r="D112" s="48"/>
      <c r="E112" s="16"/>
      <c r="F112" s="27"/>
      <c r="G112" s="1"/>
      <c r="H112" s="2"/>
      <c r="I112" s="1"/>
      <c r="J112" s="3"/>
      <c r="K112" s="4"/>
      <c r="L112" s="54" t="str">
        <f>IF(SUM(K107:K111)&gt;10,SUM(K107:K111),"")</f>
        <v/>
      </c>
      <c r="M112" s="25" t="str">
        <f t="shared" si="8"/>
        <v>Johannes Hell</v>
      </c>
    </row>
    <row r="113" spans="1:13" ht="15.75" thickBot="1" x14ac:dyDescent="0.3">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75" thickBot="1" x14ac:dyDescent="0.3">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75" thickBot="1" x14ac:dyDescent="0.3">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25">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25">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25">
      <c r="A118" s="15"/>
      <c r="B118" s="15"/>
      <c r="C118" s="48"/>
      <c r="D118" s="48"/>
      <c r="E118" s="16"/>
      <c r="F118" s="27"/>
      <c r="G118" s="1"/>
      <c r="H118" s="2"/>
      <c r="I118" s="1"/>
      <c r="J118" s="3"/>
      <c r="K118" s="4"/>
      <c r="L118" s="54" t="str">
        <f>IF(SUM(K113:K117)&gt;10,SUM(K113:K117),"")</f>
        <v/>
      </c>
      <c r="M118" s="25"/>
    </row>
    <row r="119" spans="1:13" x14ac:dyDescent="0.25">
      <c r="A119" s="17">
        <v>0</v>
      </c>
      <c r="B119" s="17">
        <v>0</v>
      </c>
      <c r="C119" s="47"/>
      <c r="D119" s="47"/>
      <c r="E119" s="18"/>
      <c r="F119" s="24">
        <f>F117+1</f>
        <v>43059</v>
      </c>
      <c r="G119" s="19" t="str">
        <f t="shared" si="11"/>
        <v>Montag</v>
      </c>
      <c r="H119" s="20">
        <f>MONTH(F119)</f>
        <v>11</v>
      </c>
      <c r="I119" s="19" t="e">
        <f>VLOOKUP(H119,#REF!,2,FALSE)</f>
        <v>#REF!</v>
      </c>
      <c r="J119" s="21">
        <f t="shared" si="9"/>
        <v>0</v>
      </c>
      <c r="K119" s="22">
        <f t="shared" si="7"/>
        <v>0</v>
      </c>
      <c r="L119" s="53" t="str">
        <f t="shared" si="10"/>
        <v/>
      </c>
      <c r="M119" s="25"/>
    </row>
    <row r="120" spans="1:13" ht="15.75" thickBot="1" x14ac:dyDescent="0.3">
      <c r="A120" s="17">
        <f>B119</f>
        <v>0</v>
      </c>
      <c r="B120" s="17">
        <v>0</v>
      </c>
      <c r="C120" s="47"/>
      <c r="D120" s="47"/>
      <c r="E120" s="18"/>
      <c r="F120" s="24">
        <f>F119</f>
        <v>43059</v>
      </c>
      <c r="G120" s="19" t="str">
        <f t="shared" si="11"/>
        <v>Montag</v>
      </c>
      <c r="H120" s="20">
        <f>MONTH(F120)</f>
        <v>11</v>
      </c>
      <c r="I120" s="19" t="e">
        <f>VLOOKUP(H120,#REF!,2,FALSE)</f>
        <v>#REF!</v>
      </c>
      <c r="J120" s="21">
        <f t="shared" si="9"/>
        <v>0</v>
      </c>
      <c r="K120" s="22">
        <f t="shared" si="7"/>
        <v>0</v>
      </c>
      <c r="L120" s="53" t="str">
        <f t="shared" si="10"/>
        <v/>
      </c>
      <c r="M120" s="26"/>
    </row>
    <row r="121" spans="1:13" x14ac:dyDescent="0.25">
      <c r="A121" s="17">
        <f>B120</f>
        <v>0</v>
      </c>
      <c r="B121" s="17">
        <v>0</v>
      </c>
      <c r="C121" s="47"/>
      <c r="D121" s="47"/>
      <c r="E121" s="18"/>
      <c r="F121" s="24">
        <f>F120</f>
        <v>43059</v>
      </c>
      <c r="G121" s="19" t="str">
        <f t="shared" si="11"/>
        <v>Montag</v>
      </c>
      <c r="H121" s="20">
        <f>MONTH(F121)</f>
        <v>11</v>
      </c>
      <c r="I121" s="19" t="e">
        <f>VLOOKUP(H121,#REF!,2,FALSE)</f>
        <v>#REF!</v>
      </c>
      <c r="J121" s="21">
        <f t="shared" si="9"/>
        <v>0</v>
      </c>
      <c r="K121" s="22">
        <f t="shared" si="7"/>
        <v>0</v>
      </c>
      <c r="L121" s="53" t="str">
        <f t="shared" si="10"/>
        <v/>
      </c>
      <c r="M121" s="30"/>
    </row>
    <row r="122" spans="1:13" x14ac:dyDescent="0.25">
      <c r="A122" s="17">
        <f>B121</f>
        <v>0</v>
      </c>
      <c r="B122" s="17">
        <v>0</v>
      </c>
      <c r="C122" s="47"/>
      <c r="D122" s="47"/>
      <c r="E122" s="18"/>
      <c r="F122" s="24">
        <f>F121</f>
        <v>43059</v>
      </c>
      <c r="G122" s="19" t="str">
        <f t="shared" si="11"/>
        <v>Montag</v>
      </c>
      <c r="H122" s="20">
        <f>MONTH(F122)</f>
        <v>11</v>
      </c>
      <c r="I122" s="19" t="e">
        <f>VLOOKUP(H122,#REF!,2,FALSE)</f>
        <v>#REF!</v>
      </c>
      <c r="J122" s="21">
        <f t="shared" si="9"/>
        <v>0</v>
      </c>
      <c r="K122" s="22">
        <f t="shared" si="7"/>
        <v>0</v>
      </c>
      <c r="L122" s="53" t="str">
        <f t="shared" si="10"/>
        <v/>
      </c>
      <c r="M122" s="30"/>
    </row>
    <row r="123" spans="1:13" x14ac:dyDescent="0.25">
      <c r="A123" s="17">
        <f>B122</f>
        <v>0</v>
      </c>
      <c r="B123" s="17">
        <v>0</v>
      </c>
      <c r="C123" s="47"/>
      <c r="D123" s="47"/>
      <c r="E123" s="18"/>
      <c r="F123" s="24">
        <f>F122</f>
        <v>43059</v>
      </c>
      <c r="G123" s="19" t="str">
        <f t="shared" si="11"/>
        <v>Montag</v>
      </c>
      <c r="H123" s="20">
        <f>MONTH(F123)</f>
        <v>11</v>
      </c>
      <c r="I123" s="19" t="e">
        <f>VLOOKUP(H123,#REF!,2,FALSE)</f>
        <v>#REF!</v>
      </c>
      <c r="J123" s="21">
        <f t="shared" si="9"/>
        <v>0</v>
      </c>
      <c r="K123" s="22">
        <f t="shared" si="7"/>
        <v>0</v>
      </c>
      <c r="L123" s="53" t="str">
        <f t="shared" si="10"/>
        <v/>
      </c>
      <c r="M123" s="30"/>
    </row>
    <row r="124" spans="1:13" x14ac:dyDescent="0.25">
      <c r="A124" s="15"/>
      <c r="B124" s="15"/>
      <c r="C124" s="48"/>
      <c r="D124" s="48"/>
      <c r="E124" s="16"/>
      <c r="F124" s="27"/>
      <c r="G124" s="1"/>
      <c r="H124" s="2"/>
      <c r="I124" s="1"/>
      <c r="J124" s="3"/>
      <c r="K124" s="4"/>
      <c r="L124" s="54" t="str">
        <f>IF(SUM(K119:K123)&gt;10,SUM(K119:K123),"")</f>
        <v/>
      </c>
      <c r="M124" s="30"/>
    </row>
    <row r="125" spans="1:13" x14ac:dyDescent="0.25">
      <c r="A125" s="17">
        <v>0</v>
      </c>
      <c r="B125" s="17">
        <v>0</v>
      </c>
      <c r="C125" s="47"/>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25">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25">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25">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25">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25">
      <c r="A130" s="15"/>
      <c r="B130" s="15"/>
      <c r="C130" s="48"/>
      <c r="D130" s="48"/>
      <c r="E130" s="16"/>
      <c r="F130" s="27"/>
      <c r="G130" s="1"/>
      <c r="H130" s="2"/>
      <c r="I130" s="1"/>
      <c r="J130" s="3"/>
      <c r="K130" s="4"/>
      <c r="L130" s="54" t="str">
        <f>IF(SUM(K125:K129)&gt;10,SUM(K125:K129),"")</f>
        <v/>
      </c>
    </row>
    <row r="131" spans="1:13" x14ac:dyDescent="0.25">
      <c r="A131" s="17">
        <v>0</v>
      </c>
      <c r="B131" s="17">
        <v>0</v>
      </c>
      <c r="C131" s="47"/>
      <c r="D131" s="47"/>
      <c r="E131" s="18"/>
      <c r="F131" s="24">
        <f>F129+1</f>
        <v>43061</v>
      </c>
      <c r="G131" s="19" t="str">
        <f t="shared" si="11"/>
        <v>Mittwoch</v>
      </c>
      <c r="H131" s="20">
        <f>MONTH(F131)</f>
        <v>11</v>
      </c>
      <c r="I131" s="19" t="e">
        <f>VLOOKUP(H131,#REF!,2,FALSE)</f>
        <v>#REF!</v>
      </c>
      <c r="J131" s="21">
        <f t="shared" si="9"/>
        <v>0</v>
      </c>
      <c r="K131" s="22">
        <f t="shared" si="7"/>
        <v>0</v>
      </c>
      <c r="L131" s="53" t="str">
        <f t="shared" si="10"/>
        <v/>
      </c>
    </row>
    <row r="132" spans="1:13" x14ac:dyDescent="0.25">
      <c r="A132" s="17">
        <f>B131</f>
        <v>0</v>
      </c>
      <c r="B132" s="17">
        <v>0</v>
      </c>
      <c r="C132" s="47"/>
      <c r="D132" s="47"/>
      <c r="E132" s="18"/>
      <c r="F132" s="24">
        <f>F131</f>
        <v>43061</v>
      </c>
      <c r="G132" s="19" t="str">
        <f t="shared" si="11"/>
        <v>Mittwoch</v>
      </c>
      <c r="H132" s="20">
        <f>MONTH(F132)</f>
        <v>11</v>
      </c>
      <c r="I132" s="19" t="e">
        <f>VLOOKUP(H132,#REF!,2,FALSE)</f>
        <v>#REF!</v>
      </c>
      <c r="J132" s="21">
        <f t="shared" si="9"/>
        <v>0</v>
      </c>
      <c r="K132" s="22">
        <f t="shared" si="7"/>
        <v>0</v>
      </c>
      <c r="L132" s="53" t="str">
        <f t="shared" si="10"/>
        <v/>
      </c>
    </row>
    <row r="133" spans="1:13" x14ac:dyDescent="0.25">
      <c r="A133" s="17">
        <f>B132</f>
        <v>0</v>
      </c>
      <c r="B133" s="17">
        <v>0</v>
      </c>
      <c r="C133" s="47"/>
      <c r="D133" s="47"/>
      <c r="E133" s="18"/>
      <c r="F133" s="24">
        <f>F132</f>
        <v>43061</v>
      </c>
      <c r="G133" s="19" t="str">
        <f t="shared" si="11"/>
        <v>Mittwoch</v>
      </c>
      <c r="H133" s="20">
        <f>MONTH(F133)</f>
        <v>11</v>
      </c>
      <c r="I133" s="19" t="e">
        <f>VLOOKUP(H133,#REF!,2,FALSE)</f>
        <v>#REF!</v>
      </c>
      <c r="J133" s="21">
        <f t="shared" si="9"/>
        <v>0</v>
      </c>
      <c r="K133" s="22">
        <f t="shared" ref="K133:K183" si="12">IF(D133="PAUSE","",IF(D133="Urlaub","",IF(B133-A133&gt;0,(B133-A133)*24,0)))</f>
        <v>0</v>
      </c>
      <c r="L133" s="53" t="str">
        <f t="shared" si="10"/>
        <v/>
      </c>
    </row>
    <row r="134" spans="1:13" x14ac:dyDescent="0.25">
      <c r="A134" s="17">
        <f>B133</f>
        <v>0</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25">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25">
      <c r="A136" s="15"/>
      <c r="B136" s="15"/>
      <c r="C136" s="48"/>
      <c r="D136" s="48"/>
      <c r="E136" s="16"/>
      <c r="F136" s="27"/>
      <c r="G136" s="1"/>
      <c r="H136" s="2"/>
      <c r="I136" s="1"/>
      <c r="J136" s="3"/>
      <c r="K136" s="4"/>
      <c r="L136" s="54" t="str">
        <f>IF(SUM(K131:K135)&gt;10,SUM(K131:K135),"")</f>
        <v/>
      </c>
    </row>
    <row r="137" spans="1:13" x14ac:dyDescent="0.25">
      <c r="A137" s="17">
        <v>0</v>
      </c>
      <c r="B137" s="17">
        <v>0</v>
      </c>
      <c r="C137" s="47"/>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25">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25">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25">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25">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25">
      <c r="A142" s="15"/>
      <c r="B142" s="15"/>
      <c r="C142" s="48"/>
      <c r="D142" s="48"/>
      <c r="E142" s="16"/>
      <c r="F142" s="27"/>
      <c r="G142" s="1"/>
      <c r="H142" s="2"/>
      <c r="I142" s="1"/>
      <c r="J142" s="3"/>
      <c r="K142" s="4"/>
      <c r="L142" s="54" t="str">
        <f>IF(SUM(K137:K141)&gt;10,SUM(K137:K141),"")</f>
        <v/>
      </c>
    </row>
    <row r="143" spans="1:13" x14ac:dyDescent="0.25">
      <c r="A143" s="17">
        <v>0</v>
      </c>
      <c r="B143" s="17">
        <v>0</v>
      </c>
      <c r="C143" s="47"/>
      <c r="D143" s="47"/>
      <c r="E143" s="18"/>
      <c r="F143" s="24">
        <f>F141+1</f>
        <v>43063</v>
      </c>
      <c r="G143" s="19" t="str">
        <f t="shared" si="11"/>
        <v>Freitag</v>
      </c>
      <c r="H143" s="20">
        <f>MONTH(F143)</f>
        <v>11</v>
      </c>
      <c r="I143" s="19" t="e">
        <f>VLOOKUP(H143,#REF!,2,FALSE)</f>
        <v>#REF!</v>
      </c>
      <c r="J143" s="21">
        <f t="shared" si="9"/>
        <v>0</v>
      </c>
      <c r="K143" s="22">
        <f t="shared" si="12"/>
        <v>0</v>
      </c>
      <c r="L143" s="53" t="str">
        <f t="shared" si="10"/>
        <v/>
      </c>
    </row>
    <row r="144" spans="1:13" x14ac:dyDescent="0.25">
      <c r="A144" s="17">
        <f>B143</f>
        <v>0</v>
      </c>
      <c r="B144" s="17">
        <v>0</v>
      </c>
      <c r="C144" s="47"/>
      <c r="D144" s="47"/>
      <c r="E144" s="18"/>
      <c r="F144" s="24">
        <f>F143</f>
        <v>43063</v>
      </c>
      <c r="G144" s="19" t="str">
        <f t="shared" si="11"/>
        <v>Freitag</v>
      </c>
      <c r="H144" s="20">
        <f>MONTH(F144)</f>
        <v>11</v>
      </c>
      <c r="I144" s="19" t="e">
        <f>VLOOKUP(H144,#REF!,2,FALSE)</f>
        <v>#REF!</v>
      </c>
      <c r="J144" s="21">
        <f t="shared" si="9"/>
        <v>0</v>
      </c>
      <c r="K144" s="22">
        <f t="shared" si="12"/>
        <v>0</v>
      </c>
      <c r="L144" s="53" t="str">
        <f t="shared" si="10"/>
        <v/>
      </c>
    </row>
    <row r="145" spans="1:12" x14ac:dyDescent="0.25">
      <c r="A145" s="17">
        <f>B144</f>
        <v>0</v>
      </c>
      <c r="B145" s="17">
        <v>0</v>
      </c>
      <c r="C145" s="47"/>
      <c r="D145" s="47"/>
      <c r="E145" s="18"/>
      <c r="F145" s="24">
        <f>F144</f>
        <v>43063</v>
      </c>
      <c r="G145" s="19" t="str">
        <f t="shared" si="11"/>
        <v>Freitag</v>
      </c>
      <c r="H145" s="20">
        <f>MONTH(F145)</f>
        <v>11</v>
      </c>
      <c r="I145" s="19" t="e">
        <f>VLOOKUP(H145,#REF!,2,FALSE)</f>
        <v>#REF!</v>
      </c>
      <c r="J145" s="21">
        <f t="shared" si="9"/>
        <v>0</v>
      </c>
      <c r="K145" s="22">
        <f t="shared" si="12"/>
        <v>0</v>
      </c>
      <c r="L145" s="53" t="str">
        <f t="shared" si="10"/>
        <v/>
      </c>
    </row>
    <row r="146" spans="1:12" x14ac:dyDescent="0.25">
      <c r="A146" s="17">
        <f>B145</f>
        <v>0</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25">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25">
      <c r="A148" s="15"/>
      <c r="B148" s="15"/>
      <c r="C148" s="48"/>
      <c r="D148" s="48"/>
      <c r="E148" s="16"/>
      <c r="F148" s="27"/>
      <c r="G148" s="1"/>
      <c r="H148" s="2"/>
      <c r="I148" s="1"/>
      <c r="J148" s="3"/>
      <c r="K148" s="4"/>
      <c r="L148" s="54" t="str">
        <f>IF(SUM(K143:K147)&gt;10,SUM(K143:K147),"")</f>
        <v/>
      </c>
    </row>
    <row r="149" spans="1:12" x14ac:dyDescent="0.25">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25">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25">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25">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25">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25">
      <c r="A154" s="15"/>
      <c r="B154" s="15"/>
      <c r="C154" s="48"/>
      <c r="D154" s="48"/>
      <c r="E154" s="16"/>
      <c r="F154" s="27"/>
      <c r="G154" s="1"/>
      <c r="H154" s="2"/>
      <c r="I154" s="1"/>
      <c r="J154" s="3"/>
      <c r="K154" s="4"/>
      <c r="L154" s="54" t="str">
        <f>IF(SUM(K149:K153)&gt;10,SUM(K149:K153),"")</f>
        <v/>
      </c>
    </row>
    <row r="155" spans="1:12" x14ac:dyDescent="0.25">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25">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25">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25">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25">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25">
      <c r="A160" s="15"/>
      <c r="B160" s="15"/>
      <c r="C160" s="48"/>
      <c r="D160" s="48"/>
      <c r="E160" s="16"/>
      <c r="F160" s="27"/>
      <c r="G160" s="1"/>
      <c r="H160" s="2"/>
      <c r="I160" s="1"/>
      <c r="J160" s="3"/>
      <c r="K160" s="4"/>
      <c r="L160" s="54" t="str">
        <f>IF(SUM(K155:K159)&gt;10,SUM(K155:K159),"")</f>
        <v/>
      </c>
    </row>
    <row r="161" spans="1:12" x14ac:dyDescent="0.25">
      <c r="A161" s="17">
        <v>0</v>
      </c>
      <c r="B161" s="17">
        <v>0</v>
      </c>
      <c r="C161" s="47"/>
      <c r="D161" s="47"/>
      <c r="E161" s="18"/>
      <c r="F161" s="24">
        <f>F155+1</f>
        <v>43066</v>
      </c>
      <c r="G161" s="19" t="str">
        <f t="shared" si="11"/>
        <v>Montag</v>
      </c>
      <c r="H161" s="20">
        <f>MONTH(F161)</f>
        <v>11</v>
      </c>
      <c r="I161" s="19" t="e">
        <f>VLOOKUP(H161,#REF!,2,FALSE)</f>
        <v>#REF!</v>
      </c>
      <c r="J161" s="21">
        <f t="shared" si="9"/>
        <v>0</v>
      </c>
      <c r="K161" s="22">
        <f t="shared" si="12"/>
        <v>0</v>
      </c>
      <c r="L161" s="53" t="str">
        <f t="shared" si="13"/>
        <v/>
      </c>
    </row>
    <row r="162" spans="1:12" x14ac:dyDescent="0.25">
      <c r="A162" s="17">
        <f>B161</f>
        <v>0</v>
      </c>
      <c r="B162" s="17">
        <v>0</v>
      </c>
      <c r="C162" s="47"/>
      <c r="D162" s="47"/>
      <c r="E162" s="18"/>
      <c r="F162" s="24">
        <f>F156+1</f>
        <v>43066</v>
      </c>
      <c r="G162" s="19" t="str">
        <f t="shared" si="11"/>
        <v>Montag</v>
      </c>
      <c r="H162" s="20">
        <f>MONTH(F162)</f>
        <v>11</v>
      </c>
      <c r="I162" s="19" t="e">
        <f>VLOOKUP(H162,#REF!,2,FALSE)</f>
        <v>#REF!</v>
      </c>
      <c r="J162" s="21">
        <f t="shared" si="9"/>
        <v>0</v>
      </c>
      <c r="K162" s="22">
        <f t="shared" si="12"/>
        <v>0</v>
      </c>
      <c r="L162" s="53" t="str">
        <f t="shared" si="13"/>
        <v/>
      </c>
    </row>
    <row r="163" spans="1:12" x14ac:dyDescent="0.25">
      <c r="A163" s="17">
        <f>B162</f>
        <v>0</v>
      </c>
      <c r="B163" s="17">
        <v>0</v>
      </c>
      <c r="C163" s="47"/>
      <c r="D163" s="47"/>
      <c r="E163" s="18"/>
      <c r="F163" s="24">
        <f>F157+1</f>
        <v>43066</v>
      </c>
      <c r="G163" s="19" t="str">
        <f t="shared" si="11"/>
        <v>Montag</v>
      </c>
      <c r="H163" s="20">
        <f>MONTH(F163)</f>
        <v>11</v>
      </c>
      <c r="I163" s="19" t="e">
        <f>VLOOKUP(H163,#REF!,2,FALSE)</f>
        <v>#REF!</v>
      </c>
      <c r="J163" s="21">
        <f t="shared" si="9"/>
        <v>0</v>
      </c>
      <c r="K163" s="22">
        <f t="shared" si="12"/>
        <v>0</v>
      </c>
      <c r="L163" s="53" t="str">
        <f t="shared" si="13"/>
        <v/>
      </c>
    </row>
    <row r="164" spans="1:12" x14ac:dyDescent="0.25">
      <c r="A164" s="17">
        <f>B163</f>
        <v>0</v>
      </c>
      <c r="B164" s="17">
        <v>0</v>
      </c>
      <c r="C164" s="47"/>
      <c r="D164" s="47"/>
      <c r="E164" s="18"/>
      <c r="F164" s="24">
        <f>F158+1</f>
        <v>43066</v>
      </c>
      <c r="G164" s="19" t="str">
        <f t="shared" si="11"/>
        <v>Montag</v>
      </c>
      <c r="H164" s="20">
        <f>MONTH(F164)</f>
        <v>11</v>
      </c>
      <c r="I164" s="19" t="e">
        <f>VLOOKUP(H164,#REF!,2,FALSE)</f>
        <v>#REF!</v>
      </c>
      <c r="J164" s="21">
        <f t="shared" ref="J164:J183" si="14">IF(B164-A164&gt;0,B164-A164,0)</f>
        <v>0</v>
      </c>
      <c r="K164" s="22">
        <f t="shared" si="12"/>
        <v>0</v>
      </c>
      <c r="L164" s="53" t="str">
        <f t="shared" si="13"/>
        <v/>
      </c>
    </row>
    <row r="165" spans="1:12" x14ac:dyDescent="0.25">
      <c r="A165" s="17">
        <f>B164</f>
        <v>0</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25">
      <c r="A166" s="15"/>
      <c r="B166" s="15"/>
      <c r="C166" s="48"/>
      <c r="D166" s="48"/>
      <c r="E166" s="16"/>
      <c r="F166" s="27"/>
      <c r="G166" s="1"/>
      <c r="H166" s="2"/>
      <c r="I166" s="1"/>
      <c r="J166" s="3"/>
      <c r="K166" s="4"/>
      <c r="L166" s="54" t="str">
        <f>IF(SUM(K161:K165)&gt;10,SUM(K161:K165),"")</f>
        <v/>
      </c>
    </row>
    <row r="167" spans="1:12" x14ac:dyDescent="0.25">
      <c r="A167" s="17">
        <v>0</v>
      </c>
      <c r="B167" s="17">
        <v>0</v>
      </c>
      <c r="C167" s="47"/>
      <c r="D167" s="47"/>
      <c r="E167" s="18"/>
      <c r="F167" s="24">
        <f>F161+1</f>
        <v>43067</v>
      </c>
      <c r="G167" s="19" t="str">
        <f t="shared" ref="G167:G183" si="15">TEXT(F167,"TTTT")</f>
        <v>Dienstag</v>
      </c>
      <c r="H167" s="20">
        <f>MONTH(F167)</f>
        <v>11</v>
      </c>
      <c r="I167" s="19" t="e">
        <f>VLOOKUP(H167,#REF!,2,FALSE)</f>
        <v>#REF!</v>
      </c>
      <c r="J167" s="21">
        <f t="shared" si="14"/>
        <v>0</v>
      </c>
      <c r="K167" s="22">
        <f t="shared" si="12"/>
        <v>0</v>
      </c>
      <c r="L167" s="53" t="str">
        <f t="shared" si="13"/>
        <v/>
      </c>
    </row>
    <row r="168" spans="1:12" x14ac:dyDescent="0.25">
      <c r="A168" s="17">
        <f>B167</f>
        <v>0</v>
      </c>
      <c r="B168" s="17">
        <v>0</v>
      </c>
      <c r="C168" s="47"/>
      <c r="D168" s="47"/>
      <c r="E168" s="18"/>
      <c r="F168" s="24">
        <f>F167</f>
        <v>43067</v>
      </c>
      <c r="G168" s="19" t="str">
        <f t="shared" si="15"/>
        <v>Dienstag</v>
      </c>
      <c r="H168" s="20">
        <f>MONTH(F168)</f>
        <v>11</v>
      </c>
      <c r="I168" s="19" t="e">
        <f>VLOOKUP(H168,#REF!,2,FALSE)</f>
        <v>#REF!</v>
      </c>
      <c r="J168" s="21">
        <f t="shared" si="14"/>
        <v>0</v>
      </c>
      <c r="K168" s="22">
        <f t="shared" si="12"/>
        <v>0</v>
      </c>
      <c r="L168" s="53" t="str">
        <f t="shared" si="13"/>
        <v/>
      </c>
    </row>
    <row r="169" spans="1:12" x14ac:dyDescent="0.25">
      <c r="A169" s="17">
        <f>B168</f>
        <v>0</v>
      </c>
      <c r="B169" s="17">
        <v>0</v>
      </c>
      <c r="C169" s="47"/>
      <c r="D169" s="47"/>
      <c r="E169" s="18"/>
      <c r="F169" s="24">
        <f>F168</f>
        <v>43067</v>
      </c>
      <c r="G169" s="19" t="str">
        <f t="shared" si="15"/>
        <v>Dienstag</v>
      </c>
      <c r="H169" s="20">
        <f>MONTH(F169)</f>
        <v>11</v>
      </c>
      <c r="I169" s="19" t="e">
        <f>VLOOKUP(H169,#REF!,2,FALSE)</f>
        <v>#REF!</v>
      </c>
      <c r="J169" s="21">
        <f t="shared" si="14"/>
        <v>0</v>
      </c>
      <c r="K169" s="22">
        <f t="shared" si="12"/>
        <v>0</v>
      </c>
      <c r="L169" s="53" t="str">
        <f t="shared" si="13"/>
        <v/>
      </c>
    </row>
    <row r="170" spans="1:12" x14ac:dyDescent="0.25">
      <c r="A170" s="17">
        <f>B169</f>
        <v>0</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25">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25">
      <c r="A172" s="15"/>
      <c r="B172" s="15"/>
      <c r="C172" s="48"/>
      <c r="D172" s="48"/>
      <c r="E172" s="16"/>
      <c r="F172" s="27"/>
      <c r="G172" s="1"/>
      <c r="H172" s="2"/>
      <c r="I172" s="1"/>
      <c r="J172" s="3"/>
      <c r="K172" s="4"/>
      <c r="L172" s="54" t="str">
        <f>IF(SUM(K167:K171)&gt;10,SUM(K167:K171),"")</f>
        <v/>
      </c>
    </row>
    <row r="173" spans="1:12" x14ac:dyDescent="0.25">
      <c r="A173" s="17">
        <v>0</v>
      </c>
      <c r="B173" s="17">
        <v>0</v>
      </c>
      <c r="C173" s="47"/>
      <c r="D173" s="47"/>
      <c r="E173" s="18"/>
      <c r="F173" s="24">
        <f>F171+1</f>
        <v>43068</v>
      </c>
      <c r="G173" s="19" t="str">
        <f t="shared" si="15"/>
        <v>Mittwoch</v>
      </c>
      <c r="H173" s="20">
        <f>MONTH(F173)</f>
        <v>11</v>
      </c>
      <c r="I173" s="19" t="e">
        <f>VLOOKUP(H173,#REF!,2,FALSE)</f>
        <v>#REF!</v>
      </c>
      <c r="J173" s="21">
        <f t="shared" si="14"/>
        <v>0</v>
      </c>
      <c r="K173" s="22">
        <f t="shared" si="12"/>
        <v>0</v>
      </c>
      <c r="L173" s="53" t="str">
        <f t="shared" si="13"/>
        <v/>
      </c>
    </row>
    <row r="174" spans="1:12" x14ac:dyDescent="0.25">
      <c r="A174" s="17">
        <f>B173</f>
        <v>0</v>
      </c>
      <c r="B174" s="17">
        <v>0</v>
      </c>
      <c r="C174" s="47"/>
      <c r="D174" s="47"/>
      <c r="E174" s="18"/>
      <c r="F174" s="24">
        <f>F173</f>
        <v>43068</v>
      </c>
      <c r="G174" s="19" t="str">
        <f t="shared" si="15"/>
        <v>Mittwoch</v>
      </c>
      <c r="H174" s="20">
        <f>MONTH(F174)</f>
        <v>11</v>
      </c>
      <c r="I174" s="19" t="e">
        <f>VLOOKUP(H174,#REF!,2,FALSE)</f>
        <v>#REF!</v>
      </c>
      <c r="J174" s="21">
        <f t="shared" si="14"/>
        <v>0</v>
      </c>
      <c r="K174" s="22">
        <f t="shared" si="12"/>
        <v>0</v>
      </c>
      <c r="L174" s="53" t="str">
        <f t="shared" si="13"/>
        <v/>
      </c>
    </row>
    <row r="175" spans="1:12" x14ac:dyDescent="0.25">
      <c r="A175" s="17">
        <f>B174</f>
        <v>0</v>
      </c>
      <c r="B175" s="17">
        <v>0</v>
      </c>
      <c r="C175" s="47"/>
      <c r="D175" s="47"/>
      <c r="E175" s="18"/>
      <c r="F175" s="24">
        <f>F173</f>
        <v>43068</v>
      </c>
      <c r="G175" s="19" t="str">
        <f t="shared" si="15"/>
        <v>Mittwoch</v>
      </c>
      <c r="H175" s="20">
        <f>MONTH(F175)</f>
        <v>11</v>
      </c>
      <c r="I175" s="19" t="e">
        <f>VLOOKUP(H175,#REF!,2,FALSE)</f>
        <v>#REF!</v>
      </c>
      <c r="J175" s="21">
        <f t="shared" si="14"/>
        <v>0</v>
      </c>
      <c r="K175" s="22">
        <f t="shared" si="12"/>
        <v>0</v>
      </c>
      <c r="L175" s="53" t="str">
        <f t="shared" si="13"/>
        <v/>
      </c>
    </row>
    <row r="176" spans="1:12" x14ac:dyDescent="0.25">
      <c r="A176" s="17">
        <f>B175</f>
        <v>0</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25">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25">
      <c r="A178" s="15"/>
      <c r="B178" s="15"/>
      <c r="C178" s="48"/>
      <c r="D178" s="48"/>
      <c r="E178" s="16"/>
      <c r="F178" s="27"/>
      <c r="G178" s="1"/>
      <c r="H178" s="2"/>
      <c r="I178" s="1"/>
      <c r="J178" s="3"/>
      <c r="K178" s="4"/>
      <c r="L178" s="54" t="str">
        <f>IF(SUM(K173:K177)&gt;10,SUM(K173:K177),"")</f>
        <v/>
      </c>
    </row>
    <row r="179" spans="1:15" x14ac:dyDescent="0.25">
      <c r="A179" s="17">
        <v>0</v>
      </c>
      <c r="B179" s="17">
        <v>0</v>
      </c>
      <c r="C179" s="47"/>
      <c r="D179" s="47"/>
      <c r="E179" s="18"/>
      <c r="F179" s="24">
        <f>F177+1</f>
        <v>43069</v>
      </c>
      <c r="G179" s="19" t="str">
        <f t="shared" si="15"/>
        <v>Donnerstag</v>
      </c>
      <c r="H179" s="20"/>
      <c r="I179" s="19"/>
      <c r="J179" s="21">
        <f t="shared" si="14"/>
        <v>0</v>
      </c>
      <c r="K179" s="22">
        <f t="shared" si="12"/>
        <v>0</v>
      </c>
      <c r="L179" s="53" t="str">
        <f t="shared" si="13"/>
        <v/>
      </c>
    </row>
    <row r="180" spans="1:15" x14ac:dyDescent="0.25">
      <c r="A180" s="17">
        <f>B179</f>
        <v>0</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25">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25">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25">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25">
      <c r="A184" s="15"/>
      <c r="B184" s="15"/>
      <c r="C184" s="48"/>
      <c r="D184" s="48"/>
      <c r="E184" s="16"/>
      <c r="F184" s="27"/>
      <c r="G184" s="1"/>
      <c r="H184" s="2"/>
      <c r="I184" s="1"/>
      <c r="J184" s="3"/>
      <c r="K184" s="4"/>
      <c r="L184" s="54" t="str">
        <f>IF(SUM(K179:K183)&gt;10,SUM(K179:K183),"")</f>
        <v/>
      </c>
    </row>
    <row r="185" spans="1:15" ht="15.75" thickBot="1" x14ac:dyDescent="0.3">
      <c r="A185" s="137" t="s">
        <v>19</v>
      </c>
      <c r="B185" s="138"/>
      <c r="C185" s="138"/>
      <c r="D185" s="138"/>
      <c r="E185" s="139"/>
      <c r="F185" s="7"/>
      <c r="G185" s="6"/>
      <c r="H185" s="8"/>
      <c r="I185" s="6"/>
      <c r="J185" s="9"/>
      <c r="K185" s="11">
        <f>SUM(K5:K183)</f>
        <v>0</v>
      </c>
      <c r="L185" s="10">
        <f>SUM(L5:L184)</f>
        <v>0</v>
      </c>
    </row>
    <row r="186" spans="1:15" x14ac:dyDescent="0.25">
      <c r="A186" s="35"/>
      <c r="B186" s="35"/>
      <c r="C186" s="35"/>
      <c r="D186" s="35"/>
      <c r="E186" s="35"/>
    </row>
    <row r="187" spans="1:15" x14ac:dyDescent="0.25">
      <c r="F187" s="5"/>
    </row>
    <row r="188" spans="1:15" s="36" customFormat="1" x14ac:dyDescent="0.25">
      <c r="A188" s="37" t="s">
        <v>10</v>
      </c>
      <c r="B188" s="38"/>
      <c r="C188" s="38"/>
      <c r="D188" s="35"/>
      <c r="E188" s="35"/>
      <c r="G188" s="5"/>
      <c r="H188" s="5"/>
      <c r="I188" s="5"/>
      <c r="J188" s="5"/>
      <c r="K188" s="5"/>
      <c r="L188" s="5"/>
      <c r="M188" s="5"/>
      <c r="N188" s="5"/>
      <c r="O188" s="5"/>
    </row>
    <row r="189" spans="1:15" s="36" customFormat="1" x14ac:dyDescent="0.25">
      <c r="A189" s="39" t="s">
        <v>24</v>
      </c>
      <c r="B189" s="38"/>
      <c r="C189" s="38"/>
      <c r="D189" s="38"/>
      <c r="E189" s="38"/>
      <c r="G189" s="5"/>
      <c r="H189" s="5"/>
      <c r="I189" s="5"/>
      <c r="J189" s="5"/>
      <c r="K189" s="5"/>
      <c r="L189" s="5"/>
      <c r="M189" s="5"/>
      <c r="N189" s="5"/>
      <c r="O189" s="5"/>
    </row>
    <row r="190" spans="1:15" s="36" customFormat="1" x14ac:dyDescent="0.25">
      <c r="A190" s="40"/>
      <c r="B190" s="41"/>
      <c r="C190" s="41"/>
      <c r="D190" s="41"/>
      <c r="E190" s="41"/>
      <c r="G190" s="5"/>
      <c r="H190" s="5"/>
      <c r="I190" s="5"/>
      <c r="J190" s="5"/>
      <c r="K190" s="5"/>
      <c r="L190" s="5"/>
      <c r="M190" s="5"/>
      <c r="N190" s="5"/>
      <c r="O190" s="5"/>
    </row>
    <row r="191" spans="1:15" s="36" customFormat="1" ht="32.25" customHeight="1" x14ac:dyDescent="0.25">
      <c r="A191" s="37" t="s">
        <v>10</v>
      </c>
      <c r="B191" s="38"/>
      <c r="C191" s="38"/>
      <c r="D191" s="35"/>
      <c r="E191" s="37"/>
      <c r="G191" s="5"/>
      <c r="H191" s="5"/>
      <c r="I191" s="5"/>
      <c r="J191" s="5"/>
      <c r="K191" s="5"/>
      <c r="L191" s="5"/>
      <c r="M191" s="5"/>
      <c r="N191" s="5"/>
      <c r="O191" s="5"/>
    </row>
    <row r="192" spans="1:15" s="36" customFormat="1" x14ac:dyDescent="0.25">
      <c r="A192" s="39" t="s">
        <v>25</v>
      </c>
      <c r="B192" s="38"/>
      <c r="C192" s="38"/>
      <c r="D192" s="38"/>
      <c r="E192" s="39"/>
      <c r="G192" s="5"/>
      <c r="H192" s="5"/>
      <c r="I192" s="5"/>
      <c r="J192" s="5"/>
      <c r="K192" s="5"/>
      <c r="L192" s="5"/>
      <c r="M192" s="5"/>
      <c r="N192" s="5"/>
      <c r="O192" s="5"/>
    </row>
    <row r="193" spans="1:15" s="36" customFormat="1" x14ac:dyDescent="0.25">
      <c r="A193" s="37"/>
      <c r="B193" s="35"/>
      <c r="C193" s="35"/>
      <c r="D193" s="35"/>
      <c r="E193" s="35"/>
      <c r="G193" s="5"/>
      <c r="H193" s="5"/>
      <c r="I193" s="5"/>
      <c r="J193" s="5"/>
      <c r="K193" s="5"/>
      <c r="L193" s="5"/>
      <c r="M193" s="5"/>
      <c r="N193" s="5"/>
      <c r="O193" s="5"/>
    </row>
    <row r="194" spans="1:15" s="36" customFormat="1" ht="39.75" customHeight="1" x14ac:dyDescent="0.25">
      <c r="A194" s="37" t="s">
        <v>10</v>
      </c>
      <c r="B194" s="38"/>
      <c r="C194" s="38"/>
      <c r="D194" s="35"/>
      <c r="E194" s="35"/>
      <c r="G194" s="5"/>
      <c r="H194" s="5"/>
      <c r="I194" s="5"/>
      <c r="J194" s="5"/>
      <c r="K194" s="5"/>
      <c r="L194" s="5"/>
      <c r="M194" s="5"/>
      <c r="N194" s="5"/>
      <c r="O194" s="5"/>
    </row>
    <row r="195" spans="1:15" s="36" customFormat="1" x14ac:dyDescent="0.25">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5:B15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cfRule type="expression" dxfId="691" priority="961" stopIfTrue="1">
      <formula>$G5="Sonntag"</formula>
    </cfRule>
    <cfRule type="expression" dxfId="690" priority="962" stopIfTrue="1">
      <formula>$G5="Samstag"</formula>
    </cfRule>
  </conditionalFormatting>
  <conditionalFormatting sqref="F5:G15 F17:G20 F29:G33 F35:G39 F47:G51 F53:G57 F59:G63 F24:G27">
    <cfRule type="expression" dxfId="689" priority="960">
      <formula>#REF!="Sa"</formula>
    </cfRule>
  </conditionalFormatting>
  <conditionalFormatting sqref="G5:G15 G17:G20 G29:G33 G35:G39 G47:G51 G53:G57 G59:G63 G24:G27">
    <cfRule type="expression" dxfId="688" priority="958">
      <formula>$G5="Sonntag"</formula>
    </cfRule>
    <cfRule type="expression" dxfId="687" priority="959">
      <formula>$G5="Samstag"</formula>
    </cfRule>
  </conditionalFormatting>
  <conditionalFormatting sqref="G29:G33 G35:G39 G24:G27">
    <cfRule type="expression" dxfId="686" priority="956">
      <formula>$H24="Sonntag"</formula>
    </cfRule>
    <cfRule type="expression" dxfId="685" priority="957">
      <formula>$H24="Samstag"</formula>
    </cfRule>
  </conditionalFormatting>
  <conditionalFormatting sqref="M37:O37">
    <cfRule type="expression" dxfId="684" priority="954" stopIfTrue="1">
      <formula>$G43="Sonntag"</formula>
    </cfRule>
    <cfRule type="expression" dxfId="683" priority="955" stopIfTrue="1">
      <formula>$G43="Samstag"</formula>
    </cfRule>
  </conditionalFormatting>
  <conditionalFormatting sqref="B16 E16:J16">
    <cfRule type="expression" dxfId="682" priority="952" stopIfTrue="1">
      <formula>$G16="Sonntag"</formula>
    </cfRule>
    <cfRule type="expression" dxfId="681" priority="953" stopIfTrue="1">
      <formula>$G16="Samstag"</formula>
    </cfRule>
  </conditionalFormatting>
  <conditionalFormatting sqref="F16:G16">
    <cfRule type="expression" dxfId="680" priority="951">
      <formula>#REF!="Sa"</formula>
    </cfRule>
  </conditionalFormatting>
  <conditionalFormatting sqref="G16">
    <cfRule type="expression" dxfId="679" priority="949">
      <formula>$G16="Sonntag"</formula>
    </cfRule>
    <cfRule type="expression" dxfId="678" priority="950">
      <formula>$G16="Samstag"</formula>
    </cfRule>
  </conditionalFormatting>
  <conditionalFormatting sqref="B22 E22:J22">
    <cfRule type="expression" dxfId="677" priority="947" stopIfTrue="1">
      <formula>$G22="Sonntag"</formula>
    </cfRule>
    <cfRule type="expression" dxfId="676" priority="948" stopIfTrue="1">
      <formula>$G22="Samstag"</formula>
    </cfRule>
  </conditionalFormatting>
  <conditionalFormatting sqref="F22:G22">
    <cfRule type="expression" dxfId="675" priority="946">
      <formula>#REF!="Sa"</formula>
    </cfRule>
  </conditionalFormatting>
  <conditionalFormatting sqref="G22">
    <cfRule type="expression" dxfId="674" priority="944">
      <formula>$G22="Sonntag"</formula>
    </cfRule>
    <cfRule type="expression" dxfId="673" priority="945">
      <formula>$G22="Samstag"</formula>
    </cfRule>
  </conditionalFormatting>
  <conditionalFormatting sqref="B28 E28:J28">
    <cfRule type="expression" dxfId="672" priority="942" stopIfTrue="1">
      <formula>$G28="Sonntag"</formula>
    </cfRule>
    <cfRule type="expression" dxfId="671" priority="943" stopIfTrue="1">
      <formula>$G28="Samstag"</formula>
    </cfRule>
  </conditionalFormatting>
  <conditionalFormatting sqref="F28:G28">
    <cfRule type="expression" dxfId="670" priority="941">
      <formula>#REF!="Sa"</formula>
    </cfRule>
  </conditionalFormatting>
  <conditionalFormatting sqref="G28">
    <cfRule type="expression" dxfId="669" priority="939">
      <formula>$G28="Sonntag"</formula>
    </cfRule>
    <cfRule type="expression" dxfId="668" priority="940">
      <formula>$G28="Samstag"</formula>
    </cfRule>
  </conditionalFormatting>
  <conditionalFormatting sqref="B34 E34:J34">
    <cfRule type="expression" dxfId="667" priority="937" stopIfTrue="1">
      <formula>$G34="Sonntag"</formula>
    </cfRule>
    <cfRule type="expression" dxfId="666" priority="938" stopIfTrue="1">
      <formula>$G34="Samstag"</formula>
    </cfRule>
  </conditionalFormatting>
  <conditionalFormatting sqref="F34:G34">
    <cfRule type="expression" dxfId="665" priority="936">
      <formula>#REF!="Sa"</formula>
    </cfRule>
  </conditionalFormatting>
  <conditionalFormatting sqref="G34">
    <cfRule type="expression" dxfId="664" priority="934">
      <formula>$G34="Sonntag"</formula>
    </cfRule>
    <cfRule type="expression" dxfId="663" priority="935">
      <formula>$G34="Samstag"</formula>
    </cfRule>
  </conditionalFormatting>
  <conditionalFormatting sqref="B40 E40:J40">
    <cfRule type="expression" dxfId="662" priority="932" stopIfTrue="1">
      <formula>$G40="Sonntag"</formula>
    </cfRule>
    <cfRule type="expression" dxfId="661" priority="933" stopIfTrue="1">
      <formula>$G40="Samstag"</formula>
    </cfRule>
  </conditionalFormatting>
  <conditionalFormatting sqref="F40:G40">
    <cfRule type="expression" dxfId="660" priority="931">
      <formula>#REF!="Sa"</formula>
    </cfRule>
  </conditionalFormatting>
  <conditionalFormatting sqref="G40">
    <cfRule type="expression" dxfId="659" priority="929">
      <formula>$G40="Sonntag"</formula>
    </cfRule>
    <cfRule type="expression" dxfId="658" priority="930">
      <formula>$G40="Samstag"</formula>
    </cfRule>
  </conditionalFormatting>
  <conditionalFormatting sqref="B46 E46:J46">
    <cfRule type="expression" dxfId="657" priority="927" stopIfTrue="1">
      <formula>$G46="Sonntag"</formula>
    </cfRule>
    <cfRule type="expression" dxfId="656" priority="928" stopIfTrue="1">
      <formula>$G46="Samstag"</formula>
    </cfRule>
  </conditionalFormatting>
  <conditionalFormatting sqref="F46:G46">
    <cfRule type="expression" dxfId="655" priority="926">
      <formula>#REF!="Sa"</formula>
    </cfRule>
  </conditionalFormatting>
  <conditionalFormatting sqref="G46">
    <cfRule type="expression" dxfId="654" priority="924">
      <formula>$G46="Sonntag"</formula>
    </cfRule>
    <cfRule type="expression" dxfId="653" priority="925">
      <formula>$G46="Samstag"</formula>
    </cfRule>
  </conditionalFormatting>
  <conditionalFormatting sqref="B52 E52:J52">
    <cfRule type="expression" dxfId="652" priority="922" stopIfTrue="1">
      <formula>$G52="Sonntag"</formula>
    </cfRule>
    <cfRule type="expression" dxfId="651" priority="923" stopIfTrue="1">
      <formula>$G52="Samstag"</formula>
    </cfRule>
  </conditionalFormatting>
  <conditionalFormatting sqref="F52:G52">
    <cfRule type="expression" dxfId="650" priority="921">
      <formula>#REF!="Sa"</formula>
    </cfRule>
  </conditionalFormatting>
  <conditionalFormatting sqref="G52">
    <cfRule type="expression" dxfId="649" priority="919">
      <formula>$G52="Sonntag"</formula>
    </cfRule>
    <cfRule type="expression" dxfId="648" priority="920">
      <formula>$G52="Samstag"</formula>
    </cfRule>
  </conditionalFormatting>
  <conditionalFormatting sqref="B58 E58:J58">
    <cfRule type="expression" dxfId="647" priority="917" stopIfTrue="1">
      <formula>$G58="Sonntag"</formula>
    </cfRule>
    <cfRule type="expression" dxfId="646" priority="918" stopIfTrue="1">
      <formula>$G58="Samstag"</formula>
    </cfRule>
  </conditionalFormatting>
  <conditionalFormatting sqref="F58:G58">
    <cfRule type="expression" dxfId="645" priority="916">
      <formula>#REF!="Sa"</formula>
    </cfRule>
  </conditionalFormatting>
  <conditionalFormatting sqref="G58">
    <cfRule type="expression" dxfId="644" priority="914">
      <formula>$G58="Sonntag"</formula>
    </cfRule>
    <cfRule type="expression" dxfId="643" priority="915">
      <formula>$G58="Samstag"</formula>
    </cfRule>
  </conditionalFormatting>
  <conditionalFormatting sqref="B64 E64:J64">
    <cfRule type="expression" dxfId="642" priority="912" stopIfTrue="1">
      <formula>$G64="Sonntag"</formula>
    </cfRule>
    <cfRule type="expression" dxfId="641" priority="913" stopIfTrue="1">
      <formula>$G64="Samstag"</formula>
    </cfRule>
  </conditionalFormatting>
  <conditionalFormatting sqref="F64:G64">
    <cfRule type="expression" dxfId="640" priority="911">
      <formula>#REF!="Sa"</formula>
    </cfRule>
  </conditionalFormatting>
  <conditionalFormatting sqref="G64">
    <cfRule type="expression" dxfId="639" priority="909">
      <formula>$G64="Sonntag"</formula>
    </cfRule>
    <cfRule type="expression" dxfId="638" priority="910">
      <formula>$G64="Samstag"</formula>
    </cfRule>
  </conditionalFormatting>
  <conditionalFormatting sqref="B70 E70:J70">
    <cfRule type="expression" dxfId="637" priority="907" stopIfTrue="1">
      <formula>$G70="Sonntag"</formula>
    </cfRule>
    <cfRule type="expression" dxfId="636" priority="908" stopIfTrue="1">
      <formula>$G70="Samstag"</formula>
    </cfRule>
  </conditionalFormatting>
  <conditionalFormatting sqref="F70:G70">
    <cfRule type="expression" dxfId="635" priority="906">
      <formula>#REF!="Sa"</formula>
    </cfRule>
  </conditionalFormatting>
  <conditionalFormatting sqref="G70">
    <cfRule type="expression" dxfId="634" priority="904">
      <formula>$G70="Sonntag"</formula>
    </cfRule>
    <cfRule type="expression" dxfId="633" priority="905">
      <formula>$G70="Samstag"</formula>
    </cfRule>
  </conditionalFormatting>
  <conditionalFormatting sqref="B76 E76:J76">
    <cfRule type="expression" dxfId="632" priority="902" stopIfTrue="1">
      <formula>$G76="Sonntag"</formula>
    </cfRule>
    <cfRule type="expression" dxfId="631" priority="903" stopIfTrue="1">
      <formula>$G76="Samstag"</formula>
    </cfRule>
  </conditionalFormatting>
  <conditionalFormatting sqref="F76:G76">
    <cfRule type="expression" dxfId="630" priority="901">
      <formula>#REF!="Sa"</formula>
    </cfRule>
  </conditionalFormatting>
  <conditionalFormatting sqref="G76">
    <cfRule type="expression" dxfId="629" priority="899">
      <formula>$G76="Sonntag"</formula>
    </cfRule>
    <cfRule type="expression" dxfId="628" priority="900">
      <formula>$G76="Samstag"</formula>
    </cfRule>
  </conditionalFormatting>
  <conditionalFormatting sqref="B82 E82:J82">
    <cfRule type="expression" dxfId="627" priority="897" stopIfTrue="1">
      <formula>$G82="Sonntag"</formula>
    </cfRule>
    <cfRule type="expression" dxfId="626" priority="898" stopIfTrue="1">
      <formula>$G82="Samstag"</formula>
    </cfRule>
  </conditionalFormatting>
  <conditionalFormatting sqref="F82:G82">
    <cfRule type="expression" dxfId="625" priority="896">
      <formula>#REF!="Sa"</formula>
    </cfRule>
  </conditionalFormatting>
  <conditionalFormatting sqref="G82">
    <cfRule type="expression" dxfId="624" priority="894">
      <formula>$G82="Sonntag"</formula>
    </cfRule>
    <cfRule type="expression" dxfId="623" priority="895">
      <formula>$G82="Samstag"</formula>
    </cfRule>
  </conditionalFormatting>
  <conditionalFormatting sqref="B88 E88:J88">
    <cfRule type="expression" dxfId="622" priority="892" stopIfTrue="1">
      <formula>$G88="Sonntag"</formula>
    </cfRule>
    <cfRule type="expression" dxfId="621" priority="893" stopIfTrue="1">
      <formula>$G88="Samstag"</formula>
    </cfRule>
  </conditionalFormatting>
  <conditionalFormatting sqref="F88:G88">
    <cfRule type="expression" dxfId="620" priority="891">
      <formula>#REF!="Sa"</formula>
    </cfRule>
  </conditionalFormatting>
  <conditionalFormatting sqref="G88">
    <cfRule type="expression" dxfId="619" priority="889">
      <formula>$G88="Sonntag"</formula>
    </cfRule>
    <cfRule type="expression" dxfId="618" priority="890">
      <formula>$G88="Samstag"</formula>
    </cfRule>
  </conditionalFormatting>
  <conditionalFormatting sqref="B94 E94:J94">
    <cfRule type="expression" dxfId="617" priority="887" stopIfTrue="1">
      <formula>$G94="Sonntag"</formula>
    </cfRule>
    <cfRule type="expression" dxfId="616" priority="888" stopIfTrue="1">
      <formula>$G94="Samstag"</formula>
    </cfRule>
  </conditionalFormatting>
  <conditionalFormatting sqref="F94:G94">
    <cfRule type="expression" dxfId="615" priority="886">
      <formula>#REF!="Sa"</formula>
    </cfRule>
  </conditionalFormatting>
  <conditionalFormatting sqref="G94">
    <cfRule type="expression" dxfId="614" priority="884">
      <formula>$G94="Sonntag"</formula>
    </cfRule>
    <cfRule type="expression" dxfId="613" priority="885">
      <formula>$G94="Samstag"</formula>
    </cfRule>
  </conditionalFormatting>
  <conditionalFormatting sqref="B100 E100:J100">
    <cfRule type="expression" dxfId="612" priority="882" stopIfTrue="1">
      <formula>$G100="Sonntag"</formula>
    </cfRule>
    <cfRule type="expression" dxfId="611" priority="883" stopIfTrue="1">
      <formula>$G100="Samstag"</formula>
    </cfRule>
  </conditionalFormatting>
  <conditionalFormatting sqref="F100:G100">
    <cfRule type="expression" dxfId="610" priority="881">
      <formula>#REF!="Sa"</formula>
    </cfRule>
  </conditionalFormatting>
  <conditionalFormatting sqref="G100">
    <cfRule type="expression" dxfId="609" priority="879">
      <formula>$G100="Sonntag"</formula>
    </cfRule>
    <cfRule type="expression" dxfId="608" priority="880">
      <formula>$G100="Samstag"</formula>
    </cfRule>
  </conditionalFormatting>
  <conditionalFormatting sqref="B106 E106:J106">
    <cfRule type="expression" dxfId="607" priority="877" stopIfTrue="1">
      <formula>$G106="Sonntag"</formula>
    </cfRule>
    <cfRule type="expression" dxfId="606" priority="878" stopIfTrue="1">
      <formula>$G106="Samstag"</formula>
    </cfRule>
  </conditionalFormatting>
  <conditionalFormatting sqref="F106:G106">
    <cfRule type="expression" dxfId="605" priority="876">
      <formula>#REF!="Sa"</formula>
    </cfRule>
  </conditionalFormatting>
  <conditionalFormatting sqref="G106">
    <cfRule type="expression" dxfId="604" priority="874">
      <formula>$G106="Sonntag"</formula>
    </cfRule>
    <cfRule type="expression" dxfId="603" priority="875">
      <formula>$G106="Samstag"</formula>
    </cfRule>
  </conditionalFormatting>
  <conditionalFormatting sqref="B112 E112:J112">
    <cfRule type="expression" dxfId="602" priority="872" stopIfTrue="1">
      <formula>$G112="Sonntag"</formula>
    </cfRule>
    <cfRule type="expression" dxfId="601" priority="873" stopIfTrue="1">
      <formula>$G112="Samstag"</formula>
    </cfRule>
  </conditionalFormatting>
  <conditionalFormatting sqref="F112:G112">
    <cfRule type="expression" dxfId="600" priority="871">
      <formula>#REF!="Sa"</formula>
    </cfRule>
  </conditionalFormatting>
  <conditionalFormatting sqref="G112">
    <cfRule type="expression" dxfId="599" priority="869">
      <formula>$G112="Sonntag"</formula>
    </cfRule>
    <cfRule type="expression" dxfId="598" priority="870">
      <formula>$G112="Samstag"</formula>
    </cfRule>
  </conditionalFormatting>
  <conditionalFormatting sqref="B118 E118:J118">
    <cfRule type="expression" dxfId="597" priority="867" stopIfTrue="1">
      <formula>$G118="Sonntag"</formula>
    </cfRule>
    <cfRule type="expression" dxfId="596" priority="868" stopIfTrue="1">
      <formula>$G118="Samstag"</formula>
    </cfRule>
  </conditionalFormatting>
  <conditionalFormatting sqref="F118:G118">
    <cfRule type="expression" dxfId="595" priority="866">
      <formula>#REF!="Sa"</formula>
    </cfRule>
  </conditionalFormatting>
  <conditionalFormatting sqref="G118">
    <cfRule type="expression" dxfId="594" priority="864">
      <formula>$G118="Sonntag"</formula>
    </cfRule>
    <cfRule type="expression" dxfId="593" priority="865">
      <formula>$G118="Samstag"</formula>
    </cfRule>
  </conditionalFormatting>
  <conditionalFormatting sqref="B124 E124:J124">
    <cfRule type="expression" dxfId="592" priority="862" stopIfTrue="1">
      <formula>$G124="Sonntag"</formula>
    </cfRule>
    <cfRule type="expression" dxfId="591" priority="863" stopIfTrue="1">
      <formula>$G124="Samstag"</formula>
    </cfRule>
  </conditionalFormatting>
  <conditionalFormatting sqref="F124:G124">
    <cfRule type="expression" dxfId="590" priority="861">
      <formula>#REF!="Sa"</formula>
    </cfRule>
  </conditionalFormatting>
  <conditionalFormatting sqref="G124">
    <cfRule type="expression" dxfId="589" priority="859">
      <formula>$G124="Sonntag"</formula>
    </cfRule>
    <cfRule type="expression" dxfId="588" priority="860">
      <formula>$G124="Samstag"</formula>
    </cfRule>
  </conditionalFormatting>
  <conditionalFormatting sqref="B130 E130:J130">
    <cfRule type="expression" dxfId="587" priority="857" stopIfTrue="1">
      <formula>$G130="Sonntag"</formula>
    </cfRule>
    <cfRule type="expression" dxfId="586" priority="858" stopIfTrue="1">
      <formula>$G130="Samstag"</formula>
    </cfRule>
  </conditionalFormatting>
  <conditionalFormatting sqref="F130:G130">
    <cfRule type="expression" dxfId="585" priority="856">
      <formula>#REF!="Sa"</formula>
    </cfRule>
  </conditionalFormatting>
  <conditionalFormatting sqref="G130">
    <cfRule type="expression" dxfId="584" priority="854">
      <formula>$G130="Sonntag"</formula>
    </cfRule>
    <cfRule type="expression" dxfId="583" priority="855">
      <formula>$G130="Samstag"</formula>
    </cfRule>
  </conditionalFormatting>
  <conditionalFormatting sqref="B136 E136:J136">
    <cfRule type="expression" dxfId="582" priority="852" stopIfTrue="1">
      <formula>$G136="Sonntag"</formula>
    </cfRule>
    <cfRule type="expression" dxfId="581" priority="853" stopIfTrue="1">
      <formula>$G136="Samstag"</formula>
    </cfRule>
  </conditionalFormatting>
  <conditionalFormatting sqref="F136:G136">
    <cfRule type="expression" dxfId="580" priority="851">
      <formula>#REF!="Sa"</formula>
    </cfRule>
  </conditionalFormatting>
  <conditionalFormatting sqref="G136">
    <cfRule type="expression" dxfId="579" priority="849">
      <formula>$G136="Sonntag"</formula>
    </cfRule>
    <cfRule type="expression" dxfId="578" priority="850">
      <formula>$G136="Samstag"</formula>
    </cfRule>
  </conditionalFormatting>
  <conditionalFormatting sqref="B142 E142:J142">
    <cfRule type="expression" dxfId="577" priority="847" stopIfTrue="1">
      <formula>$G142="Sonntag"</formula>
    </cfRule>
    <cfRule type="expression" dxfId="576" priority="848" stopIfTrue="1">
      <formula>$G142="Samstag"</formula>
    </cfRule>
  </conditionalFormatting>
  <conditionalFormatting sqref="F142:G142">
    <cfRule type="expression" dxfId="575" priority="846">
      <formula>#REF!="Sa"</formula>
    </cfRule>
  </conditionalFormatting>
  <conditionalFormatting sqref="G142">
    <cfRule type="expression" dxfId="574" priority="844">
      <formula>$G142="Sonntag"</formula>
    </cfRule>
    <cfRule type="expression" dxfId="573" priority="845">
      <formula>$G142="Samstag"</formula>
    </cfRule>
  </conditionalFormatting>
  <conditionalFormatting sqref="B148 E148:J148">
    <cfRule type="expression" dxfId="572" priority="842" stopIfTrue="1">
      <formula>$G148="Sonntag"</formula>
    </cfRule>
    <cfRule type="expression" dxfId="571" priority="843" stopIfTrue="1">
      <formula>$G148="Samstag"</formula>
    </cfRule>
  </conditionalFormatting>
  <conditionalFormatting sqref="F148:G148">
    <cfRule type="expression" dxfId="570" priority="841">
      <formula>#REF!="Sa"</formula>
    </cfRule>
  </conditionalFormatting>
  <conditionalFormatting sqref="G148">
    <cfRule type="expression" dxfId="569" priority="839">
      <formula>$G148="Sonntag"</formula>
    </cfRule>
    <cfRule type="expression" dxfId="568" priority="840">
      <formula>$G148="Samstag"</formula>
    </cfRule>
  </conditionalFormatting>
  <conditionalFormatting sqref="B154 E154:J154">
    <cfRule type="expression" dxfId="567" priority="837" stopIfTrue="1">
      <formula>$G154="Sonntag"</formula>
    </cfRule>
    <cfRule type="expression" dxfId="566" priority="838" stopIfTrue="1">
      <formula>$G154="Samstag"</formula>
    </cfRule>
  </conditionalFormatting>
  <conditionalFormatting sqref="F154:G154">
    <cfRule type="expression" dxfId="565" priority="836">
      <formula>#REF!="Sa"</formula>
    </cfRule>
  </conditionalFormatting>
  <conditionalFormatting sqref="G154">
    <cfRule type="expression" dxfId="564" priority="834">
      <formula>$G154="Sonntag"</formula>
    </cfRule>
    <cfRule type="expression" dxfId="563" priority="835">
      <formula>$G154="Samstag"</formula>
    </cfRule>
  </conditionalFormatting>
  <conditionalFormatting sqref="B160 E160:J160">
    <cfRule type="expression" dxfId="562" priority="832" stopIfTrue="1">
      <formula>$G160="Sonntag"</formula>
    </cfRule>
    <cfRule type="expression" dxfId="561" priority="833" stopIfTrue="1">
      <formula>$G160="Samstag"</formula>
    </cfRule>
  </conditionalFormatting>
  <conditionalFormatting sqref="F160:G160">
    <cfRule type="expression" dxfId="560" priority="831">
      <formula>#REF!="Sa"</formula>
    </cfRule>
  </conditionalFormatting>
  <conditionalFormatting sqref="G160">
    <cfRule type="expression" dxfId="559" priority="829">
      <formula>$G160="Sonntag"</formula>
    </cfRule>
    <cfRule type="expression" dxfId="558" priority="830">
      <formula>$G160="Samstag"</formula>
    </cfRule>
  </conditionalFormatting>
  <conditionalFormatting sqref="B166 E166:J166">
    <cfRule type="expression" dxfId="557" priority="827" stopIfTrue="1">
      <formula>$G166="Sonntag"</formula>
    </cfRule>
    <cfRule type="expression" dxfId="556" priority="828" stopIfTrue="1">
      <formula>$G166="Samstag"</formula>
    </cfRule>
  </conditionalFormatting>
  <conditionalFormatting sqref="F166:G166">
    <cfRule type="expression" dxfId="555" priority="826">
      <formula>#REF!="Sa"</formula>
    </cfRule>
  </conditionalFormatting>
  <conditionalFormatting sqref="G166">
    <cfRule type="expression" dxfId="554" priority="824">
      <formula>$G166="Sonntag"</formula>
    </cfRule>
    <cfRule type="expression" dxfId="553" priority="825">
      <formula>$G166="Samstag"</formula>
    </cfRule>
  </conditionalFormatting>
  <conditionalFormatting sqref="B172 E172:J172">
    <cfRule type="expression" dxfId="552" priority="822" stopIfTrue="1">
      <formula>$G172="Sonntag"</formula>
    </cfRule>
    <cfRule type="expression" dxfId="551" priority="823" stopIfTrue="1">
      <formula>$G172="Samstag"</formula>
    </cfRule>
  </conditionalFormatting>
  <conditionalFormatting sqref="F172:G172">
    <cfRule type="expression" dxfId="550" priority="821">
      <formula>#REF!="Sa"</formula>
    </cfRule>
  </conditionalFormatting>
  <conditionalFormatting sqref="G172">
    <cfRule type="expression" dxfId="549" priority="819">
      <formula>$G172="Sonntag"</formula>
    </cfRule>
    <cfRule type="expression" dxfId="548" priority="820">
      <formula>$G172="Samstag"</formula>
    </cfRule>
  </conditionalFormatting>
  <conditionalFormatting sqref="B178 E178:J178">
    <cfRule type="expression" dxfId="547" priority="817" stopIfTrue="1">
      <formula>$G178="Sonntag"</formula>
    </cfRule>
    <cfRule type="expression" dxfId="546" priority="818" stopIfTrue="1">
      <formula>$G178="Samstag"</formula>
    </cfRule>
  </conditionalFormatting>
  <conditionalFormatting sqref="F178:G178">
    <cfRule type="expression" dxfId="545" priority="816">
      <formula>#REF!="Sa"</formula>
    </cfRule>
  </conditionalFormatting>
  <conditionalFormatting sqref="G178">
    <cfRule type="expression" dxfId="544" priority="814">
      <formula>$G178="Sonntag"</formula>
    </cfRule>
    <cfRule type="expression" dxfId="543" priority="815">
      <formula>$G178="Samstag"</formula>
    </cfRule>
  </conditionalFormatting>
  <conditionalFormatting sqref="B41:B45 E41:J45">
    <cfRule type="expression" dxfId="542" priority="786" stopIfTrue="1">
      <formula>$G41="Sonntag"</formula>
    </cfRule>
    <cfRule type="expression" dxfId="541" priority="787" stopIfTrue="1">
      <formula>$G41="Samstag"</formula>
    </cfRule>
  </conditionalFormatting>
  <conditionalFormatting sqref="F41:G45">
    <cfRule type="expression" dxfId="540" priority="785">
      <formula>#REF!="Sa"</formula>
    </cfRule>
  </conditionalFormatting>
  <conditionalFormatting sqref="G41:G45">
    <cfRule type="expression" dxfId="539" priority="783">
      <formula>$G41="Sonntag"</formula>
    </cfRule>
    <cfRule type="expression" dxfId="538" priority="784">
      <formula>$G41="Samstag"</formula>
    </cfRule>
  </conditionalFormatting>
  <conditionalFormatting sqref="F65:G69">
    <cfRule type="expression" dxfId="537" priority="782">
      <formula>#REF!="Sa"</formula>
    </cfRule>
  </conditionalFormatting>
  <conditionalFormatting sqref="G65:G69">
    <cfRule type="expression" dxfId="536" priority="780">
      <formula>$G65="Sonntag"</formula>
    </cfRule>
    <cfRule type="expression" dxfId="535" priority="781">
      <formula>$G65="Samstag"</formula>
    </cfRule>
  </conditionalFormatting>
  <conditionalFormatting sqref="F71:G75">
    <cfRule type="expression" dxfId="534" priority="779">
      <formula>#REF!="Sa"</formula>
    </cfRule>
  </conditionalFormatting>
  <conditionalFormatting sqref="G71:G75">
    <cfRule type="expression" dxfId="533" priority="777">
      <formula>$G71="Sonntag"</formula>
    </cfRule>
    <cfRule type="expression" dxfId="532" priority="778">
      <formula>$G71="Samstag"</formula>
    </cfRule>
  </conditionalFormatting>
  <conditionalFormatting sqref="F77:G81">
    <cfRule type="expression" dxfId="531" priority="776">
      <formula>#REF!="Sa"</formula>
    </cfRule>
  </conditionalFormatting>
  <conditionalFormatting sqref="G77:G81">
    <cfRule type="expression" dxfId="530" priority="774">
      <formula>$G77="Sonntag"</formula>
    </cfRule>
    <cfRule type="expression" dxfId="529" priority="775">
      <formula>$G77="Samstag"</formula>
    </cfRule>
  </conditionalFormatting>
  <conditionalFormatting sqref="B83:B87 E83:J87">
    <cfRule type="expression" dxfId="528" priority="772" stopIfTrue="1">
      <formula>$G83="Sonntag"</formula>
    </cfRule>
    <cfRule type="expression" dxfId="527" priority="773" stopIfTrue="1">
      <formula>$G83="Samstag"</formula>
    </cfRule>
  </conditionalFormatting>
  <conditionalFormatting sqref="F83:G87">
    <cfRule type="expression" dxfId="526" priority="771">
      <formula>#REF!="Sa"</formula>
    </cfRule>
  </conditionalFormatting>
  <conditionalFormatting sqref="G83:G87">
    <cfRule type="expression" dxfId="525" priority="769">
      <formula>$G83="Sonntag"</formula>
    </cfRule>
    <cfRule type="expression" dxfId="524" priority="770">
      <formula>$G83="Samstag"</formula>
    </cfRule>
  </conditionalFormatting>
  <conditionalFormatting sqref="E89:J93">
    <cfRule type="expression" dxfId="523" priority="767" stopIfTrue="1">
      <formula>$G89="Sonntag"</formula>
    </cfRule>
    <cfRule type="expression" dxfId="522" priority="768" stopIfTrue="1">
      <formula>$G89="Samstag"</formula>
    </cfRule>
  </conditionalFormatting>
  <conditionalFormatting sqref="F89:G93">
    <cfRule type="expression" dxfId="521" priority="766">
      <formula>#REF!="Sa"</formula>
    </cfRule>
  </conditionalFormatting>
  <conditionalFormatting sqref="G89:G93">
    <cfRule type="expression" dxfId="520" priority="764">
      <formula>$G89="Sonntag"</formula>
    </cfRule>
    <cfRule type="expression" dxfId="519" priority="765">
      <formula>$G89="Samstag"</formula>
    </cfRule>
  </conditionalFormatting>
  <conditionalFormatting sqref="B95:B97 E95:J97">
    <cfRule type="expression" dxfId="518" priority="760" stopIfTrue="1">
      <formula>$G95="Sonntag"</formula>
    </cfRule>
    <cfRule type="expression" dxfId="517" priority="761" stopIfTrue="1">
      <formula>$G95="Samstag"</formula>
    </cfRule>
  </conditionalFormatting>
  <conditionalFormatting sqref="F95:G97">
    <cfRule type="expression" dxfId="516" priority="759">
      <formula>#REF!="Sa"</formula>
    </cfRule>
  </conditionalFormatting>
  <conditionalFormatting sqref="G95:G97">
    <cfRule type="expression" dxfId="515" priority="757">
      <formula>$G95="Sonntag"</formula>
    </cfRule>
    <cfRule type="expression" dxfId="514" priority="758">
      <formula>$G95="Samstag"</formula>
    </cfRule>
  </conditionalFormatting>
  <conditionalFormatting sqref="F98:G99">
    <cfRule type="expression" dxfId="513" priority="756">
      <formula>#REF!="Sa"</formula>
    </cfRule>
  </conditionalFormatting>
  <conditionalFormatting sqref="G98:G99">
    <cfRule type="expression" dxfId="512" priority="754">
      <formula>$G98="Sonntag"</formula>
    </cfRule>
    <cfRule type="expression" dxfId="511" priority="755">
      <formula>$G98="Samstag"</formula>
    </cfRule>
  </conditionalFormatting>
  <conditionalFormatting sqref="G98:G99">
    <cfRule type="expression" dxfId="510" priority="752">
      <formula>$H98="Sonntag"</formula>
    </cfRule>
    <cfRule type="expression" dxfId="509" priority="753">
      <formula>$H98="Samstag"</formula>
    </cfRule>
  </conditionalFormatting>
  <conditionalFormatting sqref="F101:G105">
    <cfRule type="expression" dxfId="508" priority="751">
      <formula>#REF!="Sa"</formula>
    </cfRule>
  </conditionalFormatting>
  <conditionalFormatting sqref="G101:G105">
    <cfRule type="expression" dxfId="507" priority="749">
      <formula>$G101="Sonntag"</formula>
    </cfRule>
    <cfRule type="expression" dxfId="506" priority="750">
      <formula>$G101="Samstag"</formula>
    </cfRule>
  </conditionalFormatting>
  <conditionalFormatting sqref="G101:G105">
    <cfRule type="expression" dxfId="505" priority="747">
      <formula>$H101="Sonntag"</formula>
    </cfRule>
    <cfRule type="expression" dxfId="504" priority="748">
      <formula>$H101="Samstag"</formula>
    </cfRule>
  </conditionalFormatting>
  <conditionalFormatting sqref="F107:G111">
    <cfRule type="expression" dxfId="503" priority="746">
      <formula>#REF!="Sa"</formula>
    </cfRule>
  </conditionalFormatting>
  <conditionalFormatting sqref="G107:G111">
    <cfRule type="expression" dxfId="502" priority="744">
      <formula>$G107="Sonntag"</formula>
    </cfRule>
    <cfRule type="expression" dxfId="501" priority="745">
      <formula>$G107="Samstag"</formula>
    </cfRule>
  </conditionalFormatting>
  <conditionalFormatting sqref="G107:G111">
    <cfRule type="expression" dxfId="500" priority="742">
      <formula>$H107="Sonntag"</formula>
    </cfRule>
    <cfRule type="expression" dxfId="499" priority="743">
      <formula>$H107="Samstag"</formula>
    </cfRule>
  </conditionalFormatting>
  <conditionalFormatting sqref="F113:G117">
    <cfRule type="expression" dxfId="498" priority="741">
      <formula>#REF!="Sa"</formula>
    </cfRule>
  </conditionalFormatting>
  <conditionalFormatting sqref="G113:G117">
    <cfRule type="expression" dxfId="497" priority="739">
      <formula>$G113="Sonntag"</formula>
    </cfRule>
    <cfRule type="expression" dxfId="496" priority="740">
      <formula>$G113="Samstag"</formula>
    </cfRule>
  </conditionalFormatting>
  <conditionalFormatting sqref="G113:G117">
    <cfRule type="expression" dxfId="495" priority="737">
      <formula>$H113="Sonntag"</formula>
    </cfRule>
    <cfRule type="expression" dxfId="494" priority="738">
      <formula>$H113="Samstag"</formula>
    </cfRule>
  </conditionalFormatting>
  <conditionalFormatting sqref="F119:G123">
    <cfRule type="expression" dxfId="493" priority="736">
      <formula>#REF!="Sa"</formula>
    </cfRule>
  </conditionalFormatting>
  <conditionalFormatting sqref="G119:G123">
    <cfRule type="expression" dxfId="492" priority="734">
      <formula>$G119="Sonntag"</formula>
    </cfRule>
    <cfRule type="expression" dxfId="491" priority="735">
      <formula>$G119="Samstag"</formula>
    </cfRule>
  </conditionalFormatting>
  <conditionalFormatting sqref="G119:G123">
    <cfRule type="expression" dxfId="490" priority="732">
      <formula>$H119="Sonntag"</formula>
    </cfRule>
    <cfRule type="expression" dxfId="489" priority="733">
      <formula>$H119="Samstag"</formula>
    </cfRule>
  </conditionalFormatting>
  <conditionalFormatting sqref="F125:G129">
    <cfRule type="expression" dxfId="488" priority="731">
      <formula>#REF!="Sa"</formula>
    </cfRule>
  </conditionalFormatting>
  <conditionalFormatting sqref="G125:G129">
    <cfRule type="expression" dxfId="487" priority="729">
      <formula>$G125="Sonntag"</formula>
    </cfRule>
    <cfRule type="expression" dxfId="486" priority="730">
      <formula>$G125="Samstag"</formula>
    </cfRule>
  </conditionalFormatting>
  <conditionalFormatting sqref="G125:G129">
    <cfRule type="expression" dxfId="485" priority="727">
      <formula>$H125="Sonntag"</formula>
    </cfRule>
    <cfRule type="expression" dxfId="484" priority="728">
      <formula>$H125="Samstag"</formula>
    </cfRule>
  </conditionalFormatting>
  <conditionalFormatting sqref="F131:G135">
    <cfRule type="expression" dxfId="483" priority="726">
      <formula>#REF!="Sa"</formula>
    </cfRule>
  </conditionalFormatting>
  <conditionalFormatting sqref="G131:G135">
    <cfRule type="expression" dxfId="482" priority="724">
      <formula>$G131="Sonntag"</formula>
    </cfRule>
    <cfRule type="expression" dxfId="481" priority="725">
      <formula>$G131="Samstag"</formula>
    </cfRule>
  </conditionalFormatting>
  <conditionalFormatting sqref="G131:G135">
    <cfRule type="expression" dxfId="480" priority="722">
      <formula>$H131="Sonntag"</formula>
    </cfRule>
    <cfRule type="expression" dxfId="479" priority="723">
      <formula>$H131="Samstag"</formula>
    </cfRule>
  </conditionalFormatting>
  <conditionalFormatting sqref="F137:G141">
    <cfRule type="expression" dxfId="478" priority="721">
      <formula>#REF!="Sa"</formula>
    </cfRule>
  </conditionalFormatting>
  <conditionalFormatting sqref="G137:G141">
    <cfRule type="expression" dxfId="477" priority="719">
      <formula>$G137="Sonntag"</formula>
    </cfRule>
    <cfRule type="expression" dxfId="476" priority="720">
      <formula>$G137="Samstag"</formula>
    </cfRule>
  </conditionalFormatting>
  <conditionalFormatting sqref="G137:G141">
    <cfRule type="expression" dxfId="475" priority="717">
      <formula>$H137="Sonntag"</formula>
    </cfRule>
    <cfRule type="expression" dxfId="474" priority="718">
      <formula>$H137="Samstag"</formula>
    </cfRule>
  </conditionalFormatting>
  <conditionalFormatting sqref="F143:G147">
    <cfRule type="expression" dxfId="473" priority="716">
      <formula>#REF!="Sa"</formula>
    </cfRule>
  </conditionalFormatting>
  <conditionalFormatting sqref="G143:G147">
    <cfRule type="expression" dxfId="472" priority="714">
      <formula>$G143="Sonntag"</formula>
    </cfRule>
    <cfRule type="expression" dxfId="471" priority="715">
      <formula>$G143="Samstag"</formula>
    </cfRule>
  </conditionalFormatting>
  <conditionalFormatting sqref="G143:G147">
    <cfRule type="expression" dxfId="470" priority="712">
      <formula>$H143="Sonntag"</formula>
    </cfRule>
    <cfRule type="expression" dxfId="469" priority="713">
      <formula>$H143="Samstag"</formula>
    </cfRule>
  </conditionalFormatting>
  <conditionalFormatting sqref="F149:G153">
    <cfRule type="expression" dxfId="468" priority="711">
      <formula>#REF!="Sa"</formula>
    </cfRule>
  </conditionalFormatting>
  <conditionalFormatting sqref="G149:G153">
    <cfRule type="expression" dxfId="467" priority="709">
      <formula>$G149="Sonntag"</formula>
    </cfRule>
    <cfRule type="expression" dxfId="466" priority="710">
      <formula>$G149="Samstag"</formula>
    </cfRule>
  </conditionalFormatting>
  <conditionalFormatting sqref="G149:G153">
    <cfRule type="expression" dxfId="465" priority="707">
      <formula>$H149="Sonntag"</formula>
    </cfRule>
    <cfRule type="expression" dxfId="464" priority="708">
      <formula>$H149="Samstag"</formula>
    </cfRule>
  </conditionalFormatting>
  <conditionalFormatting sqref="F155:G159">
    <cfRule type="expression" dxfId="463" priority="706">
      <formula>#REF!="Sa"</formula>
    </cfRule>
  </conditionalFormatting>
  <conditionalFormatting sqref="G155:G159">
    <cfRule type="expression" dxfId="462" priority="704">
      <formula>$G155="Sonntag"</formula>
    </cfRule>
    <cfRule type="expression" dxfId="461" priority="705">
      <formula>$G155="Samstag"</formula>
    </cfRule>
  </conditionalFormatting>
  <conditionalFormatting sqref="G155:G159">
    <cfRule type="expression" dxfId="460" priority="702">
      <formula>$H155="Sonntag"</formula>
    </cfRule>
    <cfRule type="expression" dxfId="459" priority="703">
      <formula>$H155="Samstag"</formula>
    </cfRule>
  </conditionalFormatting>
  <conditionalFormatting sqref="F161:G165">
    <cfRule type="expression" dxfId="458" priority="701">
      <formula>#REF!="Sa"</formula>
    </cfRule>
  </conditionalFormatting>
  <conditionalFormatting sqref="G161:G165">
    <cfRule type="expression" dxfId="457" priority="699">
      <formula>$G161="Sonntag"</formula>
    </cfRule>
    <cfRule type="expression" dxfId="456" priority="700">
      <formula>$G161="Samstag"</formula>
    </cfRule>
  </conditionalFormatting>
  <conditionalFormatting sqref="G161:G165">
    <cfRule type="expression" dxfId="455" priority="697">
      <formula>$H161="Sonntag"</formula>
    </cfRule>
    <cfRule type="expression" dxfId="454" priority="698">
      <formula>$H161="Samstag"</formula>
    </cfRule>
  </conditionalFormatting>
  <conditionalFormatting sqref="F167:G171">
    <cfRule type="expression" dxfId="453" priority="696">
      <formula>#REF!="Sa"</formula>
    </cfRule>
  </conditionalFormatting>
  <conditionalFormatting sqref="G167:G171">
    <cfRule type="expression" dxfId="452" priority="694">
      <formula>$G167="Sonntag"</formula>
    </cfRule>
    <cfRule type="expression" dxfId="451" priority="695">
      <formula>$G167="Samstag"</formula>
    </cfRule>
  </conditionalFormatting>
  <conditionalFormatting sqref="G167:G171">
    <cfRule type="expression" dxfId="450" priority="692">
      <formula>$H167="Sonntag"</formula>
    </cfRule>
    <cfRule type="expression" dxfId="449" priority="693">
      <formula>$H167="Samstag"</formula>
    </cfRule>
  </conditionalFormatting>
  <conditionalFormatting sqref="F173:G177">
    <cfRule type="expression" dxfId="448" priority="691">
      <formula>#REF!="Sa"</formula>
    </cfRule>
  </conditionalFormatting>
  <conditionalFormatting sqref="G173:G177">
    <cfRule type="expression" dxfId="447" priority="689">
      <formula>$G173="Sonntag"</formula>
    </cfRule>
    <cfRule type="expression" dxfId="446" priority="690">
      <formula>$G173="Samstag"</formula>
    </cfRule>
  </conditionalFormatting>
  <conditionalFormatting sqref="G173:G177">
    <cfRule type="expression" dxfId="445" priority="687">
      <formula>$H173="Sonntag"</formula>
    </cfRule>
    <cfRule type="expression" dxfId="444" priority="688">
      <formula>$H173="Samstag"</formula>
    </cfRule>
  </conditionalFormatting>
  <conditionalFormatting sqref="F179:G183">
    <cfRule type="expression" dxfId="443" priority="686">
      <formula>#REF!="Sa"</formula>
    </cfRule>
  </conditionalFormatting>
  <conditionalFormatting sqref="G179:G183">
    <cfRule type="expression" dxfId="442" priority="684">
      <formula>$G179="Sonntag"</formula>
    </cfRule>
    <cfRule type="expression" dxfId="441" priority="685">
      <formula>$G179="Samstag"</formula>
    </cfRule>
  </conditionalFormatting>
  <conditionalFormatting sqref="G179:G183">
    <cfRule type="expression" dxfId="440" priority="682">
      <formula>$H179="Sonntag"</formula>
    </cfRule>
    <cfRule type="expression" dxfId="439" priority="683">
      <formula>$H179="Samstag"</formula>
    </cfRule>
  </conditionalFormatting>
  <conditionalFormatting sqref="G179:G183">
    <cfRule type="expression" dxfId="438" priority="511">
      <formula>#REF!="Sa"</formula>
    </cfRule>
  </conditionalFormatting>
  <conditionalFormatting sqref="G179:G183">
    <cfRule type="expression" dxfId="437" priority="509">
      <formula>$G179="Sonntag"</formula>
    </cfRule>
    <cfRule type="expression" dxfId="436" priority="510">
      <formula>$G179="Samstag"</formula>
    </cfRule>
  </conditionalFormatting>
  <conditionalFormatting sqref="G179:G183">
    <cfRule type="expression" dxfId="435" priority="507">
      <formula>$H179="Sonntag"</formula>
    </cfRule>
    <cfRule type="expression" dxfId="434" priority="508">
      <formula>$H179="Samstag"</formula>
    </cfRule>
  </conditionalFormatting>
  <conditionalFormatting sqref="C5:C15 C17:C20 C24:C27">
    <cfRule type="expression" dxfId="433" priority="273" stopIfTrue="1">
      <formula>$G5="Sonntag"</formula>
    </cfRule>
    <cfRule type="expression" dxfId="432" priority="274" stopIfTrue="1">
      <formula>$G5="Samstag"</formula>
    </cfRule>
  </conditionalFormatting>
  <conditionalFormatting sqref="C16">
    <cfRule type="expression" dxfId="431" priority="271" stopIfTrue="1">
      <formula>$G16="Sonntag"</formula>
    </cfRule>
    <cfRule type="expression" dxfId="430" priority="272" stopIfTrue="1">
      <formula>$G16="Samstag"</formula>
    </cfRule>
  </conditionalFormatting>
  <conditionalFormatting sqref="C22">
    <cfRule type="expression" dxfId="429" priority="269" stopIfTrue="1">
      <formula>$G22="Sonntag"</formula>
    </cfRule>
    <cfRule type="expression" dxfId="428" priority="270" stopIfTrue="1">
      <formula>$G22="Samstag"</formula>
    </cfRule>
  </conditionalFormatting>
  <conditionalFormatting sqref="C28">
    <cfRule type="expression" dxfId="427" priority="267" stopIfTrue="1">
      <formula>$G28="Sonntag"</formula>
    </cfRule>
    <cfRule type="expression" dxfId="426" priority="268" stopIfTrue="1">
      <formula>$G28="Samstag"</formula>
    </cfRule>
  </conditionalFormatting>
  <conditionalFormatting sqref="C52">
    <cfRule type="expression" dxfId="425" priority="265" stopIfTrue="1">
      <formula>$G52="Sonntag"</formula>
    </cfRule>
    <cfRule type="expression" dxfId="424" priority="266" stopIfTrue="1">
      <formula>$G52="Samstag"</formula>
    </cfRule>
  </conditionalFormatting>
  <conditionalFormatting sqref="C76">
    <cfRule type="expression" dxfId="423" priority="263" stopIfTrue="1">
      <formula>$G76="Sonntag"</formula>
    </cfRule>
    <cfRule type="expression" dxfId="422" priority="264" stopIfTrue="1">
      <formula>$G76="Samstag"</formula>
    </cfRule>
  </conditionalFormatting>
  <conditionalFormatting sqref="C100">
    <cfRule type="expression" dxfId="421" priority="261" stopIfTrue="1">
      <formula>$G100="Sonntag"</formula>
    </cfRule>
    <cfRule type="expression" dxfId="420" priority="262" stopIfTrue="1">
      <formula>$G100="Samstag"</formula>
    </cfRule>
  </conditionalFormatting>
  <conditionalFormatting sqref="C124">
    <cfRule type="expression" dxfId="419" priority="259" stopIfTrue="1">
      <formula>$G124="Sonntag"</formula>
    </cfRule>
    <cfRule type="expression" dxfId="418" priority="260" stopIfTrue="1">
      <formula>$G124="Samstag"</formula>
    </cfRule>
  </conditionalFormatting>
  <conditionalFormatting sqref="C148">
    <cfRule type="expression" dxfId="417" priority="257" stopIfTrue="1">
      <formula>$G148="Sonntag"</formula>
    </cfRule>
    <cfRule type="expression" dxfId="416" priority="258" stopIfTrue="1">
      <formula>$G148="Samstag"</formula>
    </cfRule>
  </conditionalFormatting>
  <conditionalFormatting sqref="C29:C39 C41:C45 C47:C51">
    <cfRule type="expression" dxfId="415" priority="255" stopIfTrue="1">
      <formula>$G29="Sonntag"</formula>
    </cfRule>
    <cfRule type="expression" dxfId="414" priority="256" stopIfTrue="1">
      <formula>$G29="Samstag"</formula>
    </cfRule>
  </conditionalFormatting>
  <conditionalFormatting sqref="C40">
    <cfRule type="expression" dxfId="413" priority="253" stopIfTrue="1">
      <formula>$G40="Sonntag"</formula>
    </cfRule>
    <cfRule type="expression" dxfId="412" priority="254" stopIfTrue="1">
      <formula>$G40="Samstag"</formula>
    </cfRule>
  </conditionalFormatting>
  <conditionalFormatting sqref="C46">
    <cfRule type="expression" dxfId="411" priority="251" stopIfTrue="1">
      <formula>$G46="Sonntag"</formula>
    </cfRule>
    <cfRule type="expression" dxfId="410" priority="252" stopIfTrue="1">
      <formula>$G46="Samstag"</formula>
    </cfRule>
  </conditionalFormatting>
  <conditionalFormatting sqref="C53:C63 C65:C69 C71:C75">
    <cfRule type="expression" dxfId="409" priority="249" stopIfTrue="1">
      <formula>$G53="Sonntag"</formula>
    </cfRule>
    <cfRule type="expression" dxfId="408" priority="250" stopIfTrue="1">
      <formula>$G53="Samstag"</formula>
    </cfRule>
  </conditionalFormatting>
  <conditionalFormatting sqref="C64">
    <cfRule type="expression" dxfId="407" priority="247" stopIfTrue="1">
      <formula>$G64="Sonntag"</formula>
    </cfRule>
    <cfRule type="expression" dxfId="406" priority="248" stopIfTrue="1">
      <formula>$G64="Samstag"</formula>
    </cfRule>
  </conditionalFormatting>
  <conditionalFormatting sqref="C70">
    <cfRule type="expression" dxfId="405" priority="245" stopIfTrue="1">
      <formula>$G70="Sonntag"</formula>
    </cfRule>
    <cfRule type="expression" dxfId="404" priority="246" stopIfTrue="1">
      <formula>$G70="Samstag"</formula>
    </cfRule>
  </conditionalFormatting>
  <conditionalFormatting sqref="C77:C87 C89:C93 C95:C99">
    <cfRule type="expression" dxfId="403" priority="243" stopIfTrue="1">
      <formula>$G77="Sonntag"</formula>
    </cfRule>
    <cfRule type="expression" dxfId="402" priority="244" stopIfTrue="1">
      <formula>$G77="Samstag"</formula>
    </cfRule>
  </conditionalFormatting>
  <conditionalFormatting sqref="C88">
    <cfRule type="expression" dxfId="401" priority="241" stopIfTrue="1">
      <formula>$G88="Sonntag"</formula>
    </cfRule>
    <cfRule type="expression" dxfId="400" priority="242" stopIfTrue="1">
      <formula>$G88="Samstag"</formula>
    </cfRule>
  </conditionalFormatting>
  <conditionalFormatting sqref="C94">
    <cfRule type="expression" dxfId="399" priority="239" stopIfTrue="1">
      <formula>$G94="Sonntag"</formula>
    </cfRule>
    <cfRule type="expression" dxfId="398" priority="240" stopIfTrue="1">
      <formula>$G94="Samstag"</formula>
    </cfRule>
  </conditionalFormatting>
  <conditionalFormatting sqref="C101:C111 C113:C117 C119:C123">
    <cfRule type="expression" dxfId="397" priority="237" stopIfTrue="1">
      <formula>$G101="Sonntag"</formula>
    </cfRule>
    <cfRule type="expression" dxfId="396" priority="238" stopIfTrue="1">
      <formula>$G101="Samstag"</formula>
    </cfRule>
  </conditionalFormatting>
  <conditionalFormatting sqref="C112">
    <cfRule type="expression" dxfId="395" priority="235" stopIfTrue="1">
      <formula>$G112="Sonntag"</formula>
    </cfRule>
    <cfRule type="expression" dxfId="394" priority="236" stopIfTrue="1">
      <formula>$G112="Samstag"</formula>
    </cfRule>
  </conditionalFormatting>
  <conditionalFormatting sqref="C118">
    <cfRule type="expression" dxfId="393" priority="233" stopIfTrue="1">
      <formula>$G118="Sonntag"</formula>
    </cfRule>
    <cfRule type="expression" dxfId="392" priority="234" stopIfTrue="1">
      <formula>$G118="Samstag"</formula>
    </cfRule>
  </conditionalFormatting>
  <conditionalFormatting sqref="C125:C135 C137:C141 C143:C147">
    <cfRule type="expression" dxfId="391" priority="231" stopIfTrue="1">
      <formula>$G125="Sonntag"</formula>
    </cfRule>
    <cfRule type="expression" dxfId="390" priority="232" stopIfTrue="1">
      <formula>$G125="Samstag"</formula>
    </cfRule>
  </conditionalFormatting>
  <conditionalFormatting sqref="C136">
    <cfRule type="expression" dxfId="389" priority="229" stopIfTrue="1">
      <formula>$G136="Sonntag"</formula>
    </cfRule>
    <cfRule type="expression" dxfId="388" priority="230" stopIfTrue="1">
      <formula>$G136="Samstag"</formula>
    </cfRule>
  </conditionalFormatting>
  <conditionalFormatting sqref="C142">
    <cfRule type="expression" dxfId="387" priority="227" stopIfTrue="1">
      <formula>$G142="Sonntag"</formula>
    </cfRule>
    <cfRule type="expression" dxfId="386" priority="228" stopIfTrue="1">
      <formula>$G142="Samstag"</formula>
    </cfRule>
  </conditionalFormatting>
  <conditionalFormatting sqref="C149:C159">
    <cfRule type="expression" dxfId="385" priority="225" stopIfTrue="1">
      <formula>$G149="Sonntag"</formula>
    </cfRule>
    <cfRule type="expression" dxfId="384" priority="226" stopIfTrue="1">
      <formula>$G149="Samstag"</formula>
    </cfRule>
  </conditionalFormatting>
  <conditionalFormatting sqref="C160">
    <cfRule type="expression" dxfId="383" priority="223" stopIfTrue="1">
      <formula>$G160="Sonntag"</formula>
    </cfRule>
    <cfRule type="expression" dxfId="382" priority="224" stopIfTrue="1">
      <formula>$G160="Samstag"</formula>
    </cfRule>
  </conditionalFormatting>
  <conditionalFormatting sqref="C161:C166">
    <cfRule type="expression" dxfId="381" priority="221" stopIfTrue="1">
      <formula>$G161="Sonntag"</formula>
    </cfRule>
    <cfRule type="expression" dxfId="380" priority="222" stopIfTrue="1">
      <formula>$G161="Samstag"</formula>
    </cfRule>
  </conditionalFormatting>
  <conditionalFormatting sqref="C167:C177 C179:C183">
    <cfRule type="expression" dxfId="379" priority="219" stopIfTrue="1">
      <formula>$G167="Sonntag"</formula>
    </cfRule>
    <cfRule type="expression" dxfId="378" priority="220" stopIfTrue="1">
      <formula>$G167="Samstag"</formula>
    </cfRule>
  </conditionalFormatting>
  <conditionalFormatting sqref="C178">
    <cfRule type="expression" dxfId="377" priority="217" stopIfTrue="1">
      <formula>$G178="Sonntag"</formula>
    </cfRule>
    <cfRule type="expression" dxfId="376" priority="218" stopIfTrue="1">
      <formula>$G178="Samstag"</formula>
    </cfRule>
  </conditionalFormatting>
  <conditionalFormatting sqref="K184">
    <cfRule type="expression" dxfId="375" priority="215" stopIfTrue="1">
      <formula>$G184="Sonntag"</formula>
    </cfRule>
    <cfRule type="expression" dxfId="374" priority="216" stopIfTrue="1">
      <formula>$G184="Samstag"</formula>
    </cfRule>
  </conditionalFormatting>
  <conditionalFormatting sqref="A184:B184 E184:J184">
    <cfRule type="expression" dxfId="373" priority="213" stopIfTrue="1">
      <formula>$G184="Sonntag"</formula>
    </cfRule>
    <cfRule type="expression" dxfId="372" priority="214" stopIfTrue="1">
      <formula>$G184="Samstag"</formula>
    </cfRule>
  </conditionalFormatting>
  <conditionalFormatting sqref="F184:G184">
    <cfRule type="expression" dxfId="371" priority="212">
      <formula>#REF!="Sa"</formula>
    </cfRule>
  </conditionalFormatting>
  <conditionalFormatting sqref="G184">
    <cfRule type="expression" dxfId="370" priority="210">
      <formula>$G184="Sonntag"</formula>
    </cfRule>
    <cfRule type="expression" dxfId="369" priority="211">
      <formula>$G184="Samstag"</formula>
    </cfRule>
  </conditionalFormatting>
  <conditionalFormatting sqref="C184:D184">
    <cfRule type="expression" dxfId="368" priority="199" stopIfTrue="1">
      <formula>$G184="Sonntag"</formula>
    </cfRule>
    <cfRule type="expression" dxfId="367" priority="200" stopIfTrue="1">
      <formula>$G184="Samstag"</formula>
    </cfRule>
  </conditionalFormatting>
  <conditionalFormatting sqref="L11:L15 L17:L20 L5:L9">
    <cfRule type="expression" dxfId="366" priority="197" stopIfTrue="1">
      <formula>$G5="Sonntag"</formula>
    </cfRule>
    <cfRule type="expression" dxfId="365" priority="198" stopIfTrue="1">
      <formula>$G5="Samstag"</formula>
    </cfRule>
  </conditionalFormatting>
  <conditionalFormatting sqref="L10 L16 L22">
    <cfRule type="expression" dxfId="364" priority="195" stopIfTrue="1">
      <formula>$G10="Sonntag"</formula>
    </cfRule>
    <cfRule type="expression" dxfId="363" priority="196" stopIfTrue="1">
      <formula>$G10="Samstag"</formula>
    </cfRule>
  </conditionalFormatting>
  <conditionalFormatting sqref="L10 L16 L22">
    <cfRule type="expression" dxfId="362" priority="193" stopIfTrue="1">
      <formula>$G10="Sonntag"</formula>
    </cfRule>
    <cfRule type="expression" dxfId="361" priority="194" stopIfTrue="1">
      <formula>$G10="Samstag"</formula>
    </cfRule>
  </conditionalFormatting>
  <conditionalFormatting sqref="L10 L16 L22">
    <cfRule type="cellIs" dxfId="360" priority="192" stopIfTrue="1" operator="greaterThan">
      <formula>10</formula>
    </cfRule>
  </conditionalFormatting>
  <conditionalFormatting sqref="L28 L34 L40 L46 L52 L58 L64 L70 L76 L82 L88 L94 L100 L106 L112 L118 L124 L130 L136 L142 L148 L154 L160 L166 L172 L178 L184">
    <cfRule type="cellIs" dxfId="359" priority="185" stopIfTrue="1" operator="greaterThan">
      <formula>10</formula>
    </cfRule>
  </conditionalFormatting>
  <conditionalFormatting sqref="L185">
    <cfRule type="cellIs" dxfId="358" priority="83" operator="equal">
      <formula>0</formula>
    </cfRule>
    <cfRule type="cellIs" dxfId="357" priority="84" operator="greaterThan">
      <formula>0</formula>
    </cfRule>
    <cfRule type="cellIs" dxfId="356" priority="85" stopIfTrue="1" operator="greaterThan">
      <formula>0</formula>
    </cfRule>
  </conditionalFormatting>
  <dataValidations count="1">
    <dataValidation type="list" allowBlank="1" showInputMessage="1" showErrorMessage="1" sqref="D5:D9 D11:D15 D35:D39 D41:D45 D47:D51 D53:D57 D59:D63 D179:D183 D29:D33 D65:D69 D71:D75 D77:D81 D83:D87 D89:D93 D95:D99 D101:D105 D107:D111 D113:D117 D119:D123 D125:D129 D131:D135 D137:D141 D143:D147 D149:D153 D155:D159 D161:D165 D167:D171 D173:D177 D17:D21 D23:D27">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5:B7 B176:B183 B175 B28:B88 B8 E8:F8 B9 E9:F9 E6:F7 E176:F183 E175 E25:F174 E10:F20 B10:B20 E22:F22 B22 E24 E5 B24:B27 B9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1.28515625" style="36" customWidth="1"/>
    <col min="7" max="7" width="11.7109375" style="5" customWidth="1"/>
    <col min="8" max="9" width="11.42578125" style="5" hidden="1" customWidth="1"/>
    <col min="10" max="10" width="8.42578125" style="5" customWidth="1"/>
    <col min="11" max="11" width="7.7109375" style="5" customWidth="1"/>
    <col min="12" max="12" width="11.7109375" style="5" bestFit="1" customWidth="1"/>
    <col min="13" max="13" width="25.140625" style="5" hidden="1" customWidth="1"/>
    <col min="14" max="16384" width="11.42578125" style="5"/>
  </cols>
  <sheetData>
    <row r="1" spans="1:13" ht="15" customHeight="1" x14ac:dyDescent="0.25">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x14ac:dyDescent="0.25">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25">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25">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25">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75" thickBot="1" x14ac:dyDescent="0.3">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25">
      <c r="A10" s="15"/>
      <c r="B10" s="15"/>
      <c r="C10" s="48"/>
      <c r="D10" s="48"/>
      <c r="E10" s="16"/>
      <c r="F10" s="27"/>
      <c r="G10" s="1"/>
      <c r="H10" s="2"/>
      <c r="I10" s="1"/>
      <c r="J10" s="3"/>
      <c r="K10" s="4"/>
      <c r="L10" s="54" t="str">
        <f>IF(SUM(K5:K9)&gt;10,SUM(K5:K9),"")</f>
        <v/>
      </c>
      <c r="M10" s="28" t="str">
        <f t="shared" si="2"/>
        <v>Johannes Hell</v>
      </c>
    </row>
    <row r="11" spans="1:13" x14ac:dyDescent="0.25">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25">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25">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75" thickBot="1" x14ac:dyDescent="0.3">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25">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25">
      <c r="A16" s="15"/>
      <c r="B16" s="15"/>
      <c r="C16" s="48"/>
      <c r="D16" s="48"/>
      <c r="E16" s="16"/>
      <c r="F16" s="27"/>
      <c r="G16" s="1"/>
      <c r="H16" s="2"/>
      <c r="I16" s="1"/>
      <c r="J16" s="3"/>
      <c r="K16" s="4"/>
      <c r="L16" s="54" t="str">
        <f>IF(SUM(K11:K15)&gt;10,SUM(K11:K15),"")</f>
        <v/>
      </c>
      <c r="M16" s="25" t="str">
        <f t="shared" si="2"/>
        <v>Johannes Hell</v>
      </c>
    </row>
    <row r="17" spans="1:13" x14ac:dyDescent="0.25">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25">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75" thickBot="1" x14ac:dyDescent="0.3">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25">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25">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25">
      <c r="A22" s="15"/>
      <c r="B22" s="15"/>
      <c r="C22" s="48"/>
      <c r="D22" s="48"/>
      <c r="E22" s="16"/>
      <c r="F22" s="27"/>
      <c r="G22" s="1"/>
      <c r="H22" s="2"/>
      <c r="I22" s="1"/>
      <c r="J22" s="3"/>
      <c r="K22" s="4"/>
      <c r="L22" s="54" t="str">
        <f>IF(SUM(K17:K21)&gt;10,SUM(K17:K21),"")</f>
        <v/>
      </c>
      <c r="M22" s="25" t="str">
        <f t="shared" si="2"/>
        <v>Johannes Hell</v>
      </c>
    </row>
    <row r="23" spans="1:13" x14ac:dyDescent="0.25">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75" thickBot="1" x14ac:dyDescent="0.3">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25">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25">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25">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25">
      <c r="A28" s="15"/>
      <c r="B28" s="15"/>
      <c r="C28" s="48"/>
      <c r="D28" s="48"/>
      <c r="E28" s="16"/>
      <c r="F28" s="27"/>
      <c r="G28" s="1"/>
      <c r="H28" s="2"/>
      <c r="I28" s="1"/>
      <c r="J28" s="3"/>
      <c r="K28" s="4"/>
      <c r="L28" s="54" t="str">
        <f>IF(SUM(K23:K27)&gt;10,SUM(K23:K27),"")</f>
        <v/>
      </c>
      <c r="M28" s="25" t="str">
        <f t="shared" si="2"/>
        <v>Johannes Hell</v>
      </c>
    </row>
    <row r="29" spans="1:13" ht="15.75" thickBot="1" x14ac:dyDescent="0.3">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75" thickBot="1" x14ac:dyDescent="0.3">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75" thickBot="1" x14ac:dyDescent="0.3">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25">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25">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25">
      <c r="A34" s="15"/>
      <c r="B34" s="15"/>
      <c r="C34" s="48"/>
      <c r="D34" s="48"/>
      <c r="E34" s="16"/>
      <c r="F34" s="27"/>
      <c r="G34" s="1"/>
      <c r="H34" s="2"/>
      <c r="I34" s="1"/>
      <c r="J34" s="3"/>
      <c r="K34" s="4"/>
      <c r="L34" s="54" t="str">
        <f>IF(SUM(K29:K33)&gt;10,SUM(K29:K33),"")</f>
        <v/>
      </c>
      <c r="M34" s="25" t="str">
        <f t="shared" si="2"/>
        <v>Johannes Hell</v>
      </c>
    </row>
    <row r="35" spans="1:15" x14ac:dyDescent="0.25">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75" thickBot="1" x14ac:dyDescent="0.3">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25">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25">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25">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25">
      <c r="A40" s="15"/>
      <c r="B40" s="15"/>
      <c r="C40" s="48"/>
      <c r="D40" s="48"/>
      <c r="E40" s="16"/>
      <c r="F40" s="27"/>
      <c r="G40" s="1"/>
      <c r="H40" s="2"/>
      <c r="I40" s="1"/>
      <c r="J40" s="3"/>
      <c r="K40" s="4"/>
      <c r="L40" s="54" t="str">
        <f>IF(SUM(K35:K39)&gt;10,SUM(K35:K39),"")</f>
        <v/>
      </c>
      <c r="M40" s="29" t="str">
        <f t="shared" si="2"/>
        <v>Johannes Hell</v>
      </c>
    </row>
    <row r="41" spans="1:15" s="30" customFormat="1" x14ac:dyDescent="0.25">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25">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25">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25">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75" thickBot="1" x14ac:dyDescent="0.3">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25">
      <c r="A46" s="15"/>
      <c r="B46" s="15"/>
      <c r="C46" s="48"/>
      <c r="D46" s="48"/>
      <c r="E46" s="16"/>
      <c r="F46" s="27"/>
      <c r="G46" s="1"/>
      <c r="H46" s="2"/>
      <c r="I46" s="1"/>
      <c r="J46" s="3"/>
      <c r="K46" s="4"/>
      <c r="L46" s="54" t="str">
        <f>IF(SUM(K41:K45)&gt;10,SUM(K41:K45),"")</f>
        <v/>
      </c>
      <c r="M46" s="25" t="str">
        <f t="shared" si="2"/>
        <v>Johannes Hell</v>
      </c>
    </row>
    <row r="47" spans="1:15" x14ac:dyDescent="0.25">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25">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25">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75" thickBot="1" x14ac:dyDescent="0.3">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25">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25">
      <c r="A52" s="15"/>
      <c r="B52" s="15"/>
      <c r="C52" s="48"/>
      <c r="D52" s="48"/>
      <c r="E52" s="16"/>
      <c r="F52" s="27"/>
      <c r="G52" s="1"/>
      <c r="H52" s="2"/>
      <c r="I52" s="1"/>
      <c r="J52" s="3"/>
      <c r="K52" s="4"/>
      <c r="L52" s="54" t="str">
        <f>IF(SUM(K47:K51)&gt;10,SUM(K47:K51),"")</f>
        <v/>
      </c>
      <c r="M52" s="25" t="str">
        <f t="shared" si="2"/>
        <v>Johannes Hell</v>
      </c>
    </row>
    <row r="53" spans="1:13" x14ac:dyDescent="0.25">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25">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75" thickBot="1" x14ac:dyDescent="0.3">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25">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25">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25">
      <c r="A58" s="15"/>
      <c r="B58" s="15"/>
      <c r="C58" s="48"/>
      <c r="D58" s="48"/>
      <c r="E58" s="16"/>
      <c r="F58" s="27"/>
      <c r="G58" s="1"/>
      <c r="H58" s="2"/>
      <c r="I58" s="1"/>
      <c r="J58" s="3"/>
      <c r="K58" s="4"/>
      <c r="L58" s="54" t="str">
        <f>IF(SUM(K53:K57)&gt;10,SUM(K53:K57),"")</f>
        <v/>
      </c>
      <c r="M58" s="25" t="str">
        <f t="shared" si="2"/>
        <v>Johannes Hell</v>
      </c>
    </row>
    <row r="59" spans="1:13" x14ac:dyDescent="0.25">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75" thickBot="1" x14ac:dyDescent="0.3">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75" thickBot="1" x14ac:dyDescent="0.3">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25">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25">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25">
      <c r="A64" s="15"/>
      <c r="B64" s="15"/>
      <c r="C64" s="48"/>
      <c r="D64" s="48"/>
      <c r="E64" s="16"/>
      <c r="F64" s="27"/>
      <c r="G64" s="1"/>
      <c r="H64" s="2"/>
      <c r="I64" s="1"/>
      <c r="J64" s="3"/>
      <c r="K64" s="4"/>
      <c r="L64" s="54" t="str">
        <f>IF(SUM(K59:K63)&gt;10,SUM(K59:K63),"")</f>
        <v/>
      </c>
      <c r="M64" s="25" t="str">
        <f t="shared" si="2"/>
        <v>Johannes Hell</v>
      </c>
    </row>
    <row r="65" spans="1:13" x14ac:dyDescent="0.25">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75" thickBot="1" x14ac:dyDescent="0.3">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25">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25">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25">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25">
      <c r="A70" s="15"/>
      <c r="B70" s="15"/>
      <c r="C70" s="48"/>
      <c r="D70" s="48"/>
      <c r="E70" s="16"/>
      <c r="F70" s="27"/>
      <c r="G70" s="1"/>
      <c r="H70" s="2"/>
      <c r="I70" s="1"/>
      <c r="J70" s="3"/>
      <c r="K70" s="4"/>
      <c r="L70" s="54" t="str">
        <f>IF(SUM(K65:K69)&gt;10,SUM(K65:K69),"")</f>
        <v/>
      </c>
      <c r="M70" s="25" t="str">
        <f t="shared" si="2"/>
        <v>Johannes Hell</v>
      </c>
    </row>
    <row r="71" spans="1:13" ht="15.75" thickBot="1" x14ac:dyDescent="0.3">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25">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25">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25">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25">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75" thickBot="1" x14ac:dyDescent="0.3">
      <c r="A76" s="15"/>
      <c r="B76" s="15"/>
      <c r="C76" s="48"/>
      <c r="D76" s="48"/>
      <c r="E76" s="16"/>
      <c r="F76" s="27"/>
      <c r="G76" s="1"/>
      <c r="H76" s="2"/>
      <c r="I76" s="1"/>
      <c r="J76" s="3"/>
      <c r="K76" s="4"/>
      <c r="L76" s="54" t="str">
        <f>IF(SUM(K71:K75)&gt;10,SUM(K71:K75),"")</f>
        <v/>
      </c>
      <c r="M76" s="26" t="str">
        <f t="shared" si="8"/>
        <v>Johannes Hell</v>
      </c>
    </row>
    <row r="77" spans="1:13" x14ac:dyDescent="0.25">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25">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25">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25">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75" thickBot="1" x14ac:dyDescent="0.3">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25">
      <c r="A82" s="15"/>
      <c r="B82" s="15"/>
      <c r="C82" s="48"/>
      <c r="D82" s="48"/>
      <c r="E82" s="16"/>
      <c r="F82" s="27"/>
      <c r="G82" s="1"/>
      <c r="H82" s="2"/>
      <c r="I82" s="1"/>
      <c r="J82" s="3"/>
      <c r="K82" s="4"/>
      <c r="L82" s="54" t="str">
        <f>IF(SUM(K77:K81)&gt;10,SUM(K77:K81),"")</f>
        <v/>
      </c>
      <c r="M82" s="25" t="str">
        <f t="shared" si="8"/>
        <v>Johannes Hell</v>
      </c>
    </row>
    <row r="83" spans="1:13" x14ac:dyDescent="0.25">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25">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25">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75" thickBot="1" x14ac:dyDescent="0.3">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75" thickBot="1" x14ac:dyDescent="0.3">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75" thickBot="1" x14ac:dyDescent="0.3">
      <c r="A88" s="15"/>
      <c r="B88" s="15"/>
      <c r="C88" s="48"/>
      <c r="D88" s="48"/>
      <c r="E88" s="16"/>
      <c r="F88" s="27"/>
      <c r="G88" s="1"/>
      <c r="H88" s="2"/>
      <c r="I88" s="1"/>
      <c r="J88" s="3"/>
      <c r="K88" s="4"/>
      <c r="L88" s="54" t="str">
        <f>IF(SUM(K83:K87)&gt;10,SUM(K83:K87),"")</f>
        <v/>
      </c>
      <c r="M88" s="26" t="str">
        <f t="shared" si="8"/>
        <v>Johannes Hell</v>
      </c>
    </row>
    <row r="89" spans="1:13" x14ac:dyDescent="0.25">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25">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25">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25">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75" thickBot="1" x14ac:dyDescent="0.3">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25">
      <c r="A94" s="15"/>
      <c r="B94" s="15"/>
      <c r="C94" s="48"/>
      <c r="D94" s="48"/>
      <c r="E94" s="16"/>
      <c r="F94" s="27"/>
      <c r="G94" s="1"/>
      <c r="H94" s="2"/>
      <c r="I94" s="1"/>
      <c r="J94" s="3"/>
      <c r="K94" s="4"/>
      <c r="L94" s="54" t="str">
        <f>IF(SUM(K89:K93)&gt;10,SUM(K89:K93),"")</f>
        <v/>
      </c>
      <c r="M94" s="25" t="str">
        <f t="shared" si="8"/>
        <v>Johannes Hell</v>
      </c>
    </row>
    <row r="95" spans="1:13" x14ac:dyDescent="0.25">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25">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25">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75" thickBot="1" x14ac:dyDescent="0.3">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25">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25">
      <c r="A100" s="15"/>
      <c r="B100" s="15"/>
      <c r="C100" s="48"/>
      <c r="D100" s="48"/>
      <c r="E100" s="16"/>
      <c r="F100" s="27"/>
      <c r="G100" s="1"/>
      <c r="H100" s="2"/>
      <c r="I100" s="1"/>
      <c r="J100" s="3"/>
      <c r="K100" s="4"/>
      <c r="L100" s="54" t="str">
        <f>IF(SUM(K95:K99)&gt;10,SUM(K95:K99),"")</f>
        <v/>
      </c>
      <c r="M100" s="25" t="str">
        <f t="shared" si="8"/>
        <v>Johannes Hell</v>
      </c>
    </row>
    <row r="101" spans="1:13" x14ac:dyDescent="0.25">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25">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75" thickBot="1" x14ac:dyDescent="0.3">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25">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25">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25">
      <c r="A106" s="15"/>
      <c r="B106" s="15"/>
      <c r="C106" s="48"/>
      <c r="D106" s="48"/>
      <c r="E106" s="16"/>
      <c r="F106" s="27"/>
      <c r="G106" s="1"/>
      <c r="H106" s="2"/>
      <c r="I106" s="1"/>
      <c r="J106" s="3"/>
      <c r="K106" s="4"/>
      <c r="L106" s="54" t="str">
        <f>IF(SUM(K101:K105)&gt;10,SUM(K101:K105),"")</f>
        <v/>
      </c>
      <c r="M106" s="25" t="str">
        <f t="shared" si="8"/>
        <v>Johannes Hell</v>
      </c>
    </row>
    <row r="107" spans="1:13" x14ac:dyDescent="0.25">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75" thickBot="1" x14ac:dyDescent="0.3">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25">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25">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25">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25">
      <c r="A112" s="15"/>
      <c r="B112" s="15"/>
      <c r="C112" s="48"/>
      <c r="D112" s="48"/>
      <c r="E112" s="16"/>
      <c r="F112" s="27"/>
      <c r="G112" s="1"/>
      <c r="H112" s="2"/>
      <c r="I112" s="1"/>
      <c r="J112" s="3"/>
      <c r="K112" s="4"/>
      <c r="L112" s="54" t="str">
        <f>IF(SUM(K107:K111)&gt;10,SUM(K107:K111),"")</f>
        <v/>
      </c>
      <c r="M112" s="25" t="str">
        <f t="shared" si="8"/>
        <v>Johannes Hell</v>
      </c>
    </row>
    <row r="113" spans="1:13" ht="15.75" thickBot="1" x14ac:dyDescent="0.3">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75" thickBot="1" x14ac:dyDescent="0.3">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75" thickBot="1" x14ac:dyDescent="0.3">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25">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25">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25">
      <c r="A118" s="15"/>
      <c r="B118" s="15"/>
      <c r="C118" s="48"/>
      <c r="D118" s="48"/>
      <c r="E118" s="16"/>
      <c r="F118" s="27"/>
      <c r="G118" s="1"/>
      <c r="H118" s="2"/>
      <c r="I118" s="1"/>
      <c r="J118" s="3"/>
      <c r="K118" s="4"/>
      <c r="L118" s="54" t="str">
        <f>IF(SUM(K113:K117)&gt;10,SUM(K113:K117),"")</f>
        <v/>
      </c>
      <c r="M118" s="25"/>
    </row>
    <row r="119" spans="1:13" x14ac:dyDescent="0.25">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75" thickBot="1" x14ac:dyDescent="0.3">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25">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25">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25">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25">
      <c r="A124" s="15"/>
      <c r="B124" s="15"/>
      <c r="C124" s="48"/>
      <c r="D124" s="48"/>
      <c r="E124" s="16"/>
      <c r="F124" s="27"/>
      <c r="G124" s="1"/>
      <c r="H124" s="2"/>
      <c r="I124" s="1"/>
      <c r="J124" s="3"/>
      <c r="K124" s="4"/>
      <c r="L124" s="54" t="str">
        <f>IF(SUM(K119:K123)&gt;10,SUM(K119:K123),"")</f>
        <v/>
      </c>
      <c r="M124" s="30"/>
    </row>
    <row r="125" spans="1:13" x14ac:dyDescent="0.25">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25">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25">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25">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25">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25">
      <c r="A130" s="15"/>
      <c r="B130" s="15"/>
      <c r="C130" s="48"/>
      <c r="D130" s="48"/>
      <c r="E130" s="16"/>
      <c r="F130" s="27"/>
      <c r="G130" s="1"/>
      <c r="H130" s="2"/>
      <c r="I130" s="1"/>
      <c r="J130" s="3"/>
      <c r="K130" s="4"/>
      <c r="L130" s="54" t="str">
        <f>IF(SUM(K125:K129)&gt;10,SUM(K125:K129),"")</f>
        <v/>
      </c>
    </row>
    <row r="131" spans="1:13" x14ac:dyDescent="0.25">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25">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25">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25">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25">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25">
      <c r="A136" s="15"/>
      <c r="B136" s="15"/>
      <c r="C136" s="48"/>
      <c r="D136" s="48"/>
      <c r="E136" s="16"/>
      <c r="F136" s="27"/>
      <c r="G136" s="1"/>
      <c r="H136" s="2"/>
      <c r="I136" s="1"/>
      <c r="J136" s="3"/>
      <c r="K136" s="4"/>
      <c r="L136" s="54" t="str">
        <f>IF(SUM(K131:K135)&gt;10,SUM(K131:K135),"")</f>
        <v/>
      </c>
    </row>
    <row r="137" spans="1:13" x14ac:dyDescent="0.25">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25">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25">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25">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25">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25">
      <c r="A142" s="15"/>
      <c r="B142" s="15"/>
      <c r="C142" s="48"/>
      <c r="D142" s="48"/>
      <c r="E142" s="16"/>
      <c r="F142" s="27"/>
      <c r="G142" s="1"/>
      <c r="H142" s="2"/>
      <c r="I142" s="1"/>
      <c r="J142" s="3"/>
      <c r="K142" s="4"/>
      <c r="L142" s="54" t="str">
        <f>IF(SUM(K137:K141)&gt;10,SUM(K137:K141),"")</f>
        <v/>
      </c>
    </row>
    <row r="143" spans="1:13" x14ac:dyDescent="0.25">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25">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25">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25">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25">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25">
      <c r="A148" s="15"/>
      <c r="B148" s="15"/>
      <c r="C148" s="48"/>
      <c r="D148" s="48"/>
      <c r="E148" s="16"/>
      <c r="F148" s="27"/>
      <c r="G148" s="1"/>
      <c r="H148" s="2"/>
      <c r="I148" s="1"/>
      <c r="J148" s="3"/>
      <c r="K148" s="4"/>
      <c r="L148" s="54" t="str">
        <f>IF(SUM(K143:K147)&gt;10,SUM(K143:K147),"")</f>
        <v/>
      </c>
    </row>
    <row r="149" spans="1:12" x14ac:dyDescent="0.25">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25">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25">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25">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25">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25">
      <c r="A154" s="15"/>
      <c r="B154" s="15"/>
      <c r="C154" s="48"/>
      <c r="D154" s="48"/>
      <c r="E154" s="16"/>
      <c r="F154" s="27"/>
      <c r="G154" s="1"/>
      <c r="H154" s="2"/>
      <c r="I154" s="1"/>
      <c r="J154" s="3"/>
      <c r="K154" s="4"/>
      <c r="L154" s="54" t="str">
        <f>IF(SUM(K149:K153)&gt;10,SUM(K149:K153),"")</f>
        <v/>
      </c>
    </row>
    <row r="155" spans="1:12" x14ac:dyDescent="0.25">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25">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25">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25">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25">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25">
      <c r="A160" s="15"/>
      <c r="B160" s="15"/>
      <c r="C160" s="48"/>
      <c r="D160" s="48"/>
      <c r="E160" s="16"/>
      <c r="F160" s="27"/>
      <c r="G160" s="1"/>
      <c r="H160" s="2"/>
      <c r="I160" s="1"/>
      <c r="J160" s="3"/>
      <c r="K160" s="4"/>
      <c r="L160" s="54" t="str">
        <f>IF(SUM(K155:K159)&gt;10,SUM(K155:K159),"")</f>
        <v/>
      </c>
    </row>
    <row r="161" spans="1:12" x14ac:dyDescent="0.25">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25">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25">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25">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25">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25">
      <c r="A166" s="15"/>
      <c r="B166" s="15"/>
      <c r="C166" s="48"/>
      <c r="D166" s="48"/>
      <c r="E166" s="16"/>
      <c r="F166" s="27"/>
      <c r="G166" s="1"/>
      <c r="H166" s="2"/>
      <c r="I166" s="1"/>
      <c r="J166" s="3"/>
      <c r="K166" s="4"/>
      <c r="L166" s="54" t="str">
        <f>IF(SUM(K161:K165)&gt;10,SUM(K161:K165),"")</f>
        <v/>
      </c>
    </row>
    <row r="167" spans="1:12" x14ac:dyDescent="0.25">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25">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25">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25">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25">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25">
      <c r="A172" s="15"/>
      <c r="B172" s="15"/>
      <c r="C172" s="48"/>
      <c r="D172" s="48"/>
      <c r="E172" s="16"/>
      <c r="F172" s="27"/>
      <c r="G172" s="1"/>
      <c r="H172" s="2"/>
      <c r="I172" s="1"/>
      <c r="J172" s="3"/>
      <c r="K172" s="4"/>
      <c r="L172" s="54" t="str">
        <f>IF(SUM(K167:K171)&gt;10,SUM(K167:K171),"")</f>
        <v/>
      </c>
    </row>
    <row r="173" spans="1:12" x14ac:dyDescent="0.25">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25">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25">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25">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25">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25">
      <c r="A178" s="15"/>
      <c r="B178" s="15"/>
      <c r="C178" s="48"/>
      <c r="D178" s="48"/>
      <c r="E178" s="16"/>
      <c r="F178" s="27"/>
      <c r="G178" s="1"/>
      <c r="H178" s="2"/>
      <c r="I178" s="1"/>
      <c r="J178" s="3"/>
      <c r="K178" s="4"/>
      <c r="L178" s="54" t="str">
        <f>IF(SUM(K173:K177)&gt;10,SUM(K173:K177),"")</f>
        <v/>
      </c>
    </row>
    <row r="179" spans="1:12" x14ac:dyDescent="0.25">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25">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25">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25">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25">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25">
      <c r="A184" s="15"/>
      <c r="B184" s="15"/>
      <c r="C184" s="48"/>
      <c r="D184" s="48"/>
      <c r="E184" s="16"/>
      <c r="F184" s="27"/>
      <c r="G184" s="1"/>
      <c r="H184" s="2"/>
      <c r="I184" s="1"/>
      <c r="J184" s="3"/>
      <c r="K184" s="4"/>
      <c r="L184" s="54" t="str">
        <f>IF(SUM(K179:K183)&gt;10,SUM(K179:K183),"")</f>
        <v/>
      </c>
    </row>
    <row r="185" spans="1:12" x14ac:dyDescent="0.25">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25">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25">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25">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25">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25">
      <c r="A190" s="15"/>
      <c r="B190" s="15"/>
      <c r="C190" s="48"/>
      <c r="D190" s="48"/>
      <c r="E190" s="16"/>
      <c r="F190" s="27"/>
      <c r="G190" s="1"/>
      <c r="H190" s="2"/>
      <c r="I190" s="1"/>
      <c r="J190" s="3"/>
      <c r="K190" s="4"/>
      <c r="L190" s="54" t="str">
        <f>IF(SUM(K185:K189)&gt;10,SUM(K185:K189),"")</f>
        <v/>
      </c>
    </row>
    <row r="191" spans="1:12" x14ac:dyDescent="0.25">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25">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25">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25">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25">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75" thickBot="1" x14ac:dyDescent="0.3">
      <c r="A196" s="137" t="s">
        <v>20</v>
      </c>
      <c r="B196" s="138"/>
      <c r="C196" s="138"/>
      <c r="D196" s="138"/>
      <c r="E196" s="139"/>
      <c r="F196" s="7"/>
      <c r="G196" s="6"/>
      <c r="H196" s="8"/>
      <c r="I196" s="6"/>
      <c r="J196" s="9"/>
      <c r="K196" s="11">
        <f>SUM(K5:K189)</f>
        <v>0</v>
      </c>
      <c r="L196" s="10">
        <f>SUM(L5:L190)</f>
        <v>0</v>
      </c>
    </row>
    <row r="197" spans="1:12" ht="32.25" customHeight="1" x14ac:dyDescent="0.25">
      <c r="A197" s="35"/>
      <c r="B197" s="35"/>
      <c r="C197" s="35"/>
      <c r="D197" s="35"/>
      <c r="E197" s="35"/>
    </row>
    <row r="198" spans="1:12" x14ac:dyDescent="0.25">
      <c r="F198" s="5"/>
    </row>
    <row r="199" spans="1:12" x14ac:dyDescent="0.25">
      <c r="A199" s="37" t="s">
        <v>10</v>
      </c>
      <c r="B199" s="38"/>
      <c r="C199" s="38"/>
      <c r="D199" s="35"/>
      <c r="E199" s="35"/>
    </row>
    <row r="200" spans="1:12" ht="39.75" customHeight="1" x14ac:dyDescent="0.25">
      <c r="A200" s="39" t="s">
        <v>24</v>
      </c>
      <c r="B200" s="38"/>
      <c r="C200" s="38"/>
      <c r="D200" s="38"/>
      <c r="E200" s="38"/>
    </row>
    <row r="201" spans="1:12" x14ac:dyDescent="0.25">
      <c r="A201" s="40"/>
      <c r="B201" s="41"/>
      <c r="C201" s="41"/>
      <c r="D201" s="41"/>
      <c r="E201" s="41"/>
    </row>
    <row r="202" spans="1:12" x14ac:dyDescent="0.25">
      <c r="A202" s="37" t="s">
        <v>10</v>
      </c>
      <c r="B202" s="38"/>
      <c r="C202" s="38"/>
      <c r="D202" s="35"/>
      <c r="E202" s="37"/>
    </row>
    <row r="203" spans="1:12" x14ac:dyDescent="0.25">
      <c r="A203" s="39" t="s">
        <v>25</v>
      </c>
      <c r="B203" s="38"/>
      <c r="C203" s="38"/>
      <c r="D203" s="38"/>
      <c r="E203" s="39"/>
    </row>
    <row r="204" spans="1:12" x14ac:dyDescent="0.25">
      <c r="A204" s="37"/>
      <c r="B204" s="35"/>
      <c r="C204" s="35"/>
      <c r="D204" s="35"/>
      <c r="E204" s="35"/>
    </row>
    <row r="205" spans="1:12" x14ac:dyDescent="0.25">
      <c r="A205" s="37" t="s">
        <v>10</v>
      </c>
      <c r="B205" s="38"/>
      <c r="C205" s="38"/>
      <c r="D205" s="35"/>
      <c r="E205" s="35"/>
    </row>
    <row r="206" spans="1:12" x14ac:dyDescent="0.25">
      <c r="A206" s="39" t="s">
        <v>26</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55" priority="1242" stopIfTrue="1">
      <formula>$G5="Sonntag"</formula>
    </cfRule>
    <cfRule type="expression" dxfId="354" priority="1243" stopIfTrue="1">
      <formula>$G5="Samstag"</formula>
    </cfRule>
  </conditionalFormatting>
  <conditionalFormatting sqref="F5:G15 F23:G27 F29:G33 F35:G39 F47:G51 F53:G57 F59:G63 F17:G19 F21:G21 F20">
    <cfRule type="expression" dxfId="353" priority="1241">
      <formula>#REF!="Sa"</formula>
    </cfRule>
  </conditionalFormatting>
  <conditionalFormatting sqref="G5:G15 G23:G27 G29:G33 G35:G39 G47:G51 G53:G57 G59:G63 G17:G19 G21">
    <cfRule type="expression" dxfId="352" priority="1239">
      <formula>$G5="Sonntag"</formula>
    </cfRule>
    <cfRule type="expression" dxfId="351" priority="1240">
      <formula>$G5="Samstag"</formula>
    </cfRule>
  </conditionalFormatting>
  <conditionalFormatting sqref="G23:G27 G29:G33 G35:G39">
    <cfRule type="expression" dxfId="350" priority="1237">
      <formula>$H23="Sonntag"</formula>
    </cfRule>
    <cfRule type="expression" dxfId="349" priority="1238">
      <formula>$H23="Samstag"</formula>
    </cfRule>
  </conditionalFormatting>
  <conditionalFormatting sqref="M37:O37">
    <cfRule type="expression" dxfId="348" priority="1235" stopIfTrue="1">
      <formula>$G43="Sonntag"</formula>
    </cfRule>
    <cfRule type="expression" dxfId="347" priority="1236" stopIfTrue="1">
      <formula>$G43="Samstag"</formula>
    </cfRule>
  </conditionalFormatting>
  <conditionalFormatting sqref="B16 E16:J16">
    <cfRule type="expression" dxfId="346" priority="1233" stopIfTrue="1">
      <formula>$G16="Sonntag"</formula>
    </cfRule>
    <cfRule type="expression" dxfId="345" priority="1234" stopIfTrue="1">
      <formula>$G16="Samstag"</formula>
    </cfRule>
  </conditionalFormatting>
  <conditionalFormatting sqref="F16:G16">
    <cfRule type="expression" dxfId="344" priority="1232">
      <formula>#REF!="Sa"</formula>
    </cfRule>
  </conditionalFormatting>
  <conditionalFormatting sqref="G16">
    <cfRule type="expression" dxfId="343" priority="1230">
      <formula>$G16="Sonntag"</formula>
    </cfRule>
    <cfRule type="expression" dxfId="342" priority="1231">
      <formula>$G16="Samstag"</formula>
    </cfRule>
  </conditionalFormatting>
  <conditionalFormatting sqref="B22 E22:J22">
    <cfRule type="expression" dxfId="341" priority="1228" stopIfTrue="1">
      <formula>$G22="Sonntag"</formula>
    </cfRule>
    <cfRule type="expression" dxfId="340" priority="1229" stopIfTrue="1">
      <formula>$G22="Samstag"</formula>
    </cfRule>
  </conditionalFormatting>
  <conditionalFormatting sqref="F22:G22">
    <cfRule type="expression" dxfId="339" priority="1227">
      <formula>#REF!="Sa"</formula>
    </cfRule>
  </conditionalFormatting>
  <conditionalFormatting sqref="G22">
    <cfRule type="expression" dxfId="338" priority="1225">
      <formula>$G22="Sonntag"</formula>
    </cfRule>
    <cfRule type="expression" dxfId="337" priority="1226">
      <formula>$G22="Samstag"</formula>
    </cfRule>
  </conditionalFormatting>
  <conditionalFormatting sqref="B28 E28:J28">
    <cfRule type="expression" dxfId="336" priority="1223" stopIfTrue="1">
      <formula>$G28="Sonntag"</formula>
    </cfRule>
    <cfRule type="expression" dxfId="335" priority="1224" stopIfTrue="1">
      <formula>$G28="Samstag"</formula>
    </cfRule>
  </conditionalFormatting>
  <conditionalFormatting sqref="F28:G28">
    <cfRule type="expression" dxfId="334" priority="1222">
      <formula>#REF!="Sa"</formula>
    </cfRule>
  </conditionalFormatting>
  <conditionalFormatting sqref="G28">
    <cfRule type="expression" dxfId="333" priority="1220">
      <formula>$G28="Sonntag"</formula>
    </cfRule>
    <cfRule type="expression" dxfId="332" priority="1221">
      <formula>$G28="Samstag"</formula>
    </cfRule>
  </conditionalFormatting>
  <conditionalFormatting sqref="B34 E34:J34">
    <cfRule type="expression" dxfId="331" priority="1218" stopIfTrue="1">
      <formula>$G34="Sonntag"</formula>
    </cfRule>
    <cfRule type="expression" dxfId="330" priority="1219" stopIfTrue="1">
      <formula>$G34="Samstag"</formula>
    </cfRule>
  </conditionalFormatting>
  <conditionalFormatting sqref="F34:G34">
    <cfRule type="expression" dxfId="329" priority="1217">
      <formula>#REF!="Sa"</formula>
    </cfRule>
  </conditionalFormatting>
  <conditionalFormatting sqref="G34">
    <cfRule type="expression" dxfId="328" priority="1215">
      <formula>$G34="Sonntag"</formula>
    </cfRule>
    <cfRule type="expression" dxfId="327" priority="1216">
      <formula>$G34="Samstag"</formula>
    </cfRule>
  </conditionalFormatting>
  <conditionalFormatting sqref="B40 E40:J40">
    <cfRule type="expression" dxfId="326" priority="1213" stopIfTrue="1">
      <formula>$G40="Sonntag"</formula>
    </cfRule>
    <cfRule type="expression" dxfId="325" priority="1214" stopIfTrue="1">
      <formula>$G40="Samstag"</formula>
    </cfRule>
  </conditionalFormatting>
  <conditionalFormatting sqref="F40:G40">
    <cfRule type="expression" dxfId="324" priority="1212">
      <formula>#REF!="Sa"</formula>
    </cfRule>
  </conditionalFormatting>
  <conditionalFormatting sqref="G40">
    <cfRule type="expression" dxfId="323" priority="1210">
      <formula>$G40="Sonntag"</formula>
    </cfRule>
    <cfRule type="expression" dxfId="322" priority="1211">
      <formula>$G40="Samstag"</formula>
    </cfRule>
  </conditionalFormatting>
  <conditionalFormatting sqref="B46 E46:J46">
    <cfRule type="expression" dxfId="321" priority="1208" stopIfTrue="1">
      <formula>$G46="Sonntag"</formula>
    </cfRule>
    <cfRule type="expression" dxfId="320" priority="1209" stopIfTrue="1">
      <formula>$G46="Samstag"</formula>
    </cfRule>
  </conditionalFormatting>
  <conditionalFormatting sqref="F46:G46">
    <cfRule type="expression" dxfId="319" priority="1207">
      <formula>#REF!="Sa"</formula>
    </cfRule>
  </conditionalFormatting>
  <conditionalFormatting sqref="G46">
    <cfRule type="expression" dxfId="318" priority="1205">
      <formula>$G46="Sonntag"</formula>
    </cfRule>
    <cfRule type="expression" dxfId="317" priority="1206">
      <formula>$G46="Samstag"</formula>
    </cfRule>
  </conditionalFormatting>
  <conditionalFormatting sqref="B52 E52:J52">
    <cfRule type="expression" dxfId="316" priority="1203" stopIfTrue="1">
      <formula>$G52="Sonntag"</formula>
    </cfRule>
    <cfRule type="expression" dxfId="315" priority="1204" stopIfTrue="1">
      <formula>$G52="Samstag"</formula>
    </cfRule>
  </conditionalFormatting>
  <conditionalFormatting sqref="F52:G52">
    <cfRule type="expression" dxfId="314" priority="1202">
      <formula>#REF!="Sa"</formula>
    </cfRule>
  </conditionalFormatting>
  <conditionalFormatting sqref="G52">
    <cfRule type="expression" dxfId="313" priority="1200">
      <formula>$G52="Sonntag"</formula>
    </cfRule>
    <cfRule type="expression" dxfId="312" priority="1201">
      <formula>$G52="Samstag"</formula>
    </cfRule>
  </conditionalFormatting>
  <conditionalFormatting sqref="B58 E58:J58">
    <cfRule type="expression" dxfId="311" priority="1198" stopIfTrue="1">
      <formula>$G58="Sonntag"</formula>
    </cfRule>
    <cfRule type="expression" dxfId="310" priority="1199" stopIfTrue="1">
      <formula>$G58="Samstag"</formula>
    </cfRule>
  </conditionalFormatting>
  <conditionalFormatting sqref="F58:G58">
    <cfRule type="expression" dxfId="309" priority="1197">
      <formula>#REF!="Sa"</formula>
    </cfRule>
  </conditionalFormatting>
  <conditionalFormatting sqref="G58">
    <cfRule type="expression" dxfId="308" priority="1195">
      <formula>$G58="Sonntag"</formula>
    </cfRule>
    <cfRule type="expression" dxfId="307" priority="1196">
      <formula>$G58="Samstag"</formula>
    </cfRule>
  </conditionalFormatting>
  <conditionalFormatting sqref="B64 E64:J64">
    <cfRule type="expression" dxfId="306" priority="1193" stopIfTrue="1">
      <formula>$G64="Sonntag"</formula>
    </cfRule>
    <cfRule type="expression" dxfId="305" priority="1194" stopIfTrue="1">
      <formula>$G64="Samstag"</formula>
    </cfRule>
  </conditionalFormatting>
  <conditionalFormatting sqref="F64:G64">
    <cfRule type="expression" dxfId="304" priority="1192">
      <formula>#REF!="Sa"</formula>
    </cfRule>
  </conditionalFormatting>
  <conditionalFormatting sqref="G64">
    <cfRule type="expression" dxfId="303" priority="1190">
      <formula>$G64="Sonntag"</formula>
    </cfRule>
    <cfRule type="expression" dxfId="302" priority="1191">
      <formula>$G64="Samstag"</formula>
    </cfRule>
  </conditionalFormatting>
  <conditionalFormatting sqref="B70 E70:J70">
    <cfRule type="expression" dxfId="301" priority="1188" stopIfTrue="1">
      <formula>$G70="Sonntag"</formula>
    </cfRule>
    <cfRule type="expression" dxfId="300" priority="1189" stopIfTrue="1">
      <formula>$G70="Samstag"</formula>
    </cfRule>
  </conditionalFormatting>
  <conditionalFormatting sqref="F70:G70">
    <cfRule type="expression" dxfId="299" priority="1187">
      <formula>#REF!="Sa"</formula>
    </cfRule>
  </conditionalFormatting>
  <conditionalFormatting sqref="G70">
    <cfRule type="expression" dxfId="298" priority="1185">
      <formula>$G70="Sonntag"</formula>
    </cfRule>
    <cfRule type="expression" dxfId="297" priority="1186">
      <formula>$G70="Samstag"</formula>
    </cfRule>
  </conditionalFormatting>
  <conditionalFormatting sqref="B76 E76:J76">
    <cfRule type="expression" dxfId="296" priority="1183" stopIfTrue="1">
      <formula>$G76="Sonntag"</formula>
    </cfRule>
    <cfRule type="expression" dxfId="295" priority="1184" stopIfTrue="1">
      <formula>$G76="Samstag"</formula>
    </cfRule>
  </conditionalFormatting>
  <conditionalFormatting sqref="F76:G76">
    <cfRule type="expression" dxfId="294" priority="1182">
      <formula>#REF!="Sa"</formula>
    </cfRule>
  </conditionalFormatting>
  <conditionalFormatting sqref="G76">
    <cfRule type="expression" dxfId="293" priority="1180">
      <formula>$G76="Sonntag"</formula>
    </cfRule>
    <cfRule type="expression" dxfId="292" priority="1181">
      <formula>$G76="Samstag"</formula>
    </cfRule>
  </conditionalFormatting>
  <conditionalFormatting sqref="B82 E82:J82">
    <cfRule type="expression" dxfId="291" priority="1178" stopIfTrue="1">
      <formula>$G82="Sonntag"</formula>
    </cfRule>
    <cfRule type="expression" dxfId="290" priority="1179" stopIfTrue="1">
      <formula>$G82="Samstag"</formula>
    </cfRule>
  </conditionalFormatting>
  <conditionalFormatting sqref="F82:G82">
    <cfRule type="expression" dxfId="289" priority="1177">
      <formula>#REF!="Sa"</formula>
    </cfRule>
  </conditionalFormatting>
  <conditionalFormatting sqref="G82">
    <cfRule type="expression" dxfId="288" priority="1175">
      <formula>$G82="Sonntag"</formula>
    </cfRule>
    <cfRule type="expression" dxfId="287" priority="1176">
      <formula>$G82="Samstag"</formula>
    </cfRule>
  </conditionalFormatting>
  <conditionalFormatting sqref="B88 E88:J88">
    <cfRule type="expression" dxfId="286" priority="1173" stopIfTrue="1">
      <formula>$G88="Sonntag"</formula>
    </cfRule>
    <cfRule type="expression" dxfId="285" priority="1174" stopIfTrue="1">
      <formula>$G88="Samstag"</formula>
    </cfRule>
  </conditionalFormatting>
  <conditionalFormatting sqref="F88:G88">
    <cfRule type="expression" dxfId="284" priority="1172">
      <formula>#REF!="Sa"</formula>
    </cfRule>
  </conditionalFormatting>
  <conditionalFormatting sqref="G88">
    <cfRule type="expression" dxfId="283" priority="1170">
      <formula>$G88="Sonntag"</formula>
    </cfRule>
    <cfRule type="expression" dxfId="282" priority="1171">
      <formula>$G88="Samstag"</formula>
    </cfRule>
  </conditionalFormatting>
  <conditionalFormatting sqref="B94 E94:J94">
    <cfRule type="expression" dxfId="281" priority="1168" stopIfTrue="1">
      <formula>$G94="Sonntag"</formula>
    </cfRule>
    <cfRule type="expression" dxfId="280" priority="1169" stopIfTrue="1">
      <formula>$G94="Samstag"</formula>
    </cfRule>
  </conditionalFormatting>
  <conditionalFormatting sqref="F94:G94">
    <cfRule type="expression" dxfId="279" priority="1167">
      <formula>#REF!="Sa"</formula>
    </cfRule>
  </conditionalFormatting>
  <conditionalFormatting sqref="G94">
    <cfRule type="expression" dxfId="278" priority="1165">
      <formula>$G94="Sonntag"</formula>
    </cfRule>
    <cfRule type="expression" dxfId="277" priority="1166">
      <formula>$G94="Samstag"</formula>
    </cfRule>
  </conditionalFormatting>
  <conditionalFormatting sqref="B100 E100:J100">
    <cfRule type="expression" dxfId="276" priority="1163" stopIfTrue="1">
      <formula>$G100="Sonntag"</formula>
    </cfRule>
    <cfRule type="expression" dxfId="275" priority="1164" stopIfTrue="1">
      <formula>$G100="Samstag"</formula>
    </cfRule>
  </conditionalFormatting>
  <conditionalFormatting sqref="F100:G100">
    <cfRule type="expression" dxfId="274" priority="1162">
      <formula>#REF!="Sa"</formula>
    </cfRule>
  </conditionalFormatting>
  <conditionalFormatting sqref="G100">
    <cfRule type="expression" dxfId="273" priority="1160">
      <formula>$G100="Sonntag"</formula>
    </cfRule>
    <cfRule type="expression" dxfId="272" priority="1161">
      <formula>$G100="Samstag"</formula>
    </cfRule>
  </conditionalFormatting>
  <conditionalFormatting sqref="B106 E106:J106">
    <cfRule type="expression" dxfId="271" priority="1158" stopIfTrue="1">
      <formula>$G106="Sonntag"</formula>
    </cfRule>
    <cfRule type="expression" dxfId="270" priority="1159" stopIfTrue="1">
      <formula>$G106="Samstag"</formula>
    </cfRule>
  </conditionalFormatting>
  <conditionalFormatting sqref="F106:G106">
    <cfRule type="expression" dxfId="269" priority="1157">
      <formula>#REF!="Sa"</formula>
    </cfRule>
  </conditionalFormatting>
  <conditionalFormatting sqref="G106">
    <cfRule type="expression" dxfId="268" priority="1155">
      <formula>$G106="Sonntag"</formula>
    </cfRule>
    <cfRule type="expression" dxfId="267" priority="1156">
      <formula>$G106="Samstag"</formula>
    </cfRule>
  </conditionalFormatting>
  <conditionalFormatting sqref="B112 E112:J112">
    <cfRule type="expression" dxfId="266" priority="1153" stopIfTrue="1">
      <formula>$G112="Sonntag"</formula>
    </cfRule>
    <cfRule type="expression" dxfId="265" priority="1154" stopIfTrue="1">
      <formula>$G112="Samstag"</formula>
    </cfRule>
  </conditionalFormatting>
  <conditionalFormatting sqref="F112:G112">
    <cfRule type="expression" dxfId="264" priority="1152">
      <formula>#REF!="Sa"</formula>
    </cfRule>
  </conditionalFormatting>
  <conditionalFormatting sqref="G112">
    <cfRule type="expression" dxfId="263" priority="1150">
      <formula>$G112="Sonntag"</formula>
    </cfRule>
    <cfRule type="expression" dxfId="262" priority="1151">
      <formula>$G112="Samstag"</formula>
    </cfRule>
  </conditionalFormatting>
  <conditionalFormatting sqref="B118 E118:J118">
    <cfRule type="expression" dxfId="261" priority="1148" stopIfTrue="1">
      <formula>$G118="Sonntag"</formula>
    </cfRule>
    <cfRule type="expression" dxfId="260" priority="1149" stopIfTrue="1">
      <formula>$G118="Samstag"</formula>
    </cfRule>
  </conditionalFormatting>
  <conditionalFormatting sqref="F118:G118">
    <cfRule type="expression" dxfId="259" priority="1147">
      <formula>#REF!="Sa"</formula>
    </cfRule>
  </conditionalFormatting>
  <conditionalFormatting sqref="G118">
    <cfRule type="expression" dxfId="258" priority="1145">
      <formula>$G118="Sonntag"</formula>
    </cfRule>
    <cfRule type="expression" dxfId="257" priority="1146">
      <formula>$G118="Samstag"</formula>
    </cfRule>
  </conditionalFormatting>
  <conditionalFormatting sqref="B124 E124:J124">
    <cfRule type="expression" dxfId="256" priority="1143" stopIfTrue="1">
      <formula>$G124="Sonntag"</formula>
    </cfRule>
    <cfRule type="expression" dxfId="255" priority="1144" stopIfTrue="1">
      <formula>$G124="Samstag"</formula>
    </cfRule>
  </conditionalFormatting>
  <conditionalFormatting sqref="F124:G124">
    <cfRule type="expression" dxfId="254" priority="1142">
      <formula>#REF!="Sa"</formula>
    </cfRule>
  </conditionalFormatting>
  <conditionalFormatting sqref="G124">
    <cfRule type="expression" dxfId="253" priority="1140">
      <formula>$G124="Sonntag"</formula>
    </cfRule>
    <cfRule type="expression" dxfId="252" priority="1141">
      <formula>$G124="Samstag"</formula>
    </cfRule>
  </conditionalFormatting>
  <conditionalFormatting sqref="B130 E130:J130">
    <cfRule type="expression" dxfId="251" priority="1138" stopIfTrue="1">
      <formula>$G130="Sonntag"</formula>
    </cfRule>
    <cfRule type="expression" dxfId="250" priority="1139" stopIfTrue="1">
      <formula>$G130="Samstag"</formula>
    </cfRule>
  </conditionalFormatting>
  <conditionalFormatting sqref="F130:G130">
    <cfRule type="expression" dxfId="249" priority="1137">
      <formula>#REF!="Sa"</formula>
    </cfRule>
  </conditionalFormatting>
  <conditionalFormatting sqref="G130">
    <cfRule type="expression" dxfId="248" priority="1135">
      <formula>$G130="Sonntag"</formula>
    </cfRule>
    <cfRule type="expression" dxfId="247" priority="1136">
      <formula>$G130="Samstag"</formula>
    </cfRule>
  </conditionalFormatting>
  <conditionalFormatting sqref="B136 E136:J136">
    <cfRule type="expression" dxfId="246" priority="1133" stopIfTrue="1">
      <formula>$G136="Sonntag"</formula>
    </cfRule>
    <cfRule type="expression" dxfId="245" priority="1134" stopIfTrue="1">
      <formula>$G136="Samstag"</formula>
    </cfRule>
  </conditionalFormatting>
  <conditionalFormatting sqref="F136:G136">
    <cfRule type="expression" dxfId="244" priority="1132">
      <formula>#REF!="Sa"</formula>
    </cfRule>
  </conditionalFormatting>
  <conditionalFormatting sqref="G136">
    <cfRule type="expression" dxfId="243" priority="1130">
      <formula>$G136="Sonntag"</formula>
    </cfRule>
    <cfRule type="expression" dxfId="242" priority="1131">
      <formula>$G136="Samstag"</formula>
    </cfRule>
  </conditionalFormatting>
  <conditionalFormatting sqref="B142 E142:J142">
    <cfRule type="expression" dxfId="241" priority="1128" stopIfTrue="1">
      <formula>$G142="Sonntag"</formula>
    </cfRule>
    <cfRule type="expression" dxfId="240" priority="1129" stopIfTrue="1">
      <formula>$G142="Samstag"</formula>
    </cfRule>
  </conditionalFormatting>
  <conditionalFormatting sqref="F142:G142">
    <cfRule type="expression" dxfId="239" priority="1127">
      <formula>#REF!="Sa"</formula>
    </cfRule>
  </conditionalFormatting>
  <conditionalFormatting sqref="G142">
    <cfRule type="expression" dxfId="238" priority="1125">
      <formula>$G142="Sonntag"</formula>
    </cfRule>
    <cfRule type="expression" dxfId="237" priority="1126">
      <formula>$G142="Samstag"</formula>
    </cfRule>
  </conditionalFormatting>
  <conditionalFormatting sqref="B148 E148:J148">
    <cfRule type="expression" dxfId="236" priority="1123" stopIfTrue="1">
      <formula>$G148="Sonntag"</formula>
    </cfRule>
    <cfRule type="expression" dxfId="235" priority="1124" stopIfTrue="1">
      <formula>$G148="Samstag"</formula>
    </cfRule>
  </conditionalFormatting>
  <conditionalFormatting sqref="F148:G148">
    <cfRule type="expression" dxfId="234" priority="1122">
      <formula>#REF!="Sa"</formula>
    </cfRule>
  </conditionalFormatting>
  <conditionalFormatting sqref="G148">
    <cfRule type="expression" dxfId="233" priority="1120">
      <formula>$G148="Sonntag"</formula>
    </cfRule>
    <cfRule type="expression" dxfId="232" priority="1121">
      <formula>$G148="Samstag"</formula>
    </cfRule>
  </conditionalFormatting>
  <conditionalFormatting sqref="B154 E154:J154">
    <cfRule type="expression" dxfId="231" priority="1118" stopIfTrue="1">
      <formula>$G154="Sonntag"</formula>
    </cfRule>
    <cfRule type="expression" dxfId="230" priority="1119" stopIfTrue="1">
      <formula>$G154="Samstag"</formula>
    </cfRule>
  </conditionalFormatting>
  <conditionalFormatting sqref="F154:G154">
    <cfRule type="expression" dxfId="229" priority="1117">
      <formula>#REF!="Sa"</formula>
    </cfRule>
  </conditionalFormatting>
  <conditionalFormatting sqref="G154">
    <cfRule type="expression" dxfId="228" priority="1115">
      <formula>$G154="Sonntag"</formula>
    </cfRule>
    <cfRule type="expression" dxfId="227" priority="1116">
      <formula>$G154="Samstag"</formula>
    </cfRule>
  </conditionalFormatting>
  <conditionalFormatting sqref="B160 E160:J160">
    <cfRule type="expression" dxfId="226" priority="1113" stopIfTrue="1">
      <formula>$G160="Sonntag"</formula>
    </cfRule>
    <cfRule type="expression" dxfId="225" priority="1114" stopIfTrue="1">
      <formula>$G160="Samstag"</formula>
    </cfRule>
  </conditionalFormatting>
  <conditionalFormatting sqref="F160:G160">
    <cfRule type="expression" dxfId="224" priority="1112">
      <formula>#REF!="Sa"</formula>
    </cfRule>
  </conditionalFormatting>
  <conditionalFormatting sqref="G160">
    <cfRule type="expression" dxfId="223" priority="1110">
      <formula>$G160="Sonntag"</formula>
    </cfRule>
    <cfRule type="expression" dxfId="222" priority="1111">
      <formula>$G160="Samstag"</formula>
    </cfRule>
  </conditionalFormatting>
  <conditionalFormatting sqref="B166 E166:J166">
    <cfRule type="expression" dxfId="221" priority="1108" stopIfTrue="1">
      <formula>$G166="Sonntag"</formula>
    </cfRule>
    <cfRule type="expression" dxfId="220" priority="1109" stopIfTrue="1">
      <formula>$G166="Samstag"</formula>
    </cfRule>
  </conditionalFormatting>
  <conditionalFormatting sqref="F166:G166">
    <cfRule type="expression" dxfId="219" priority="1107">
      <formula>#REF!="Sa"</formula>
    </cfRule>
  </conditionalFormatting>
  <conditionalFormatting sqref="G166">
    <cfRule type="expression" dxfId="218" priority="1105">
      <formula>$G166="Sonntag"</formula>
    </cfRule>
    <cfRule type="expression" dxfId="217" priority="1106">
      <formula>$G166="Samstag"</formula>
    </cfRule>
  </conditionalFormatting>
  <conditionalFormatting sqref="B172 E172:J172">
    <cfRule type="expression" dxfId="216" priority="1103" stopIfTrue="1">
      <formula>$G172="Sonntag"</formula>
    </cfRule>
    <cfRule type="expression" dxfId="215" priority="1104" stopIfTrue="1">
      <formula>$G172="Samstag"</formula>
    </cfRule>
  </conditionalFormatting>
  <conditionalFormatting sqref="F172:G172">
    <cfRule type="expression" dxfId="214" priority="1102">
      <formula>#REF!="Sa"</formula>
    </cfRule>
  </conditionalFormatting>
  <conditionalFormatting sqref="G172">
    <cfRule type="expression" dxfId="213" priority="1100">
      <formula>$G172="Sonntag"</formula>
    </cfRule>
    <cfRule type="expression" dxfId="212" priority="1101">
      <formula>$G172="Samstag"</formula>
    </cfRule>
  </conditionalFormatting>
  <conditionalFormatting sqref="B178 E178:J178">
    <cfRule type="expression" dxfId="211" priority="1098" stopIfTrue="1">
      <formula>$G178="Sonntag"</formula>
    </cfRule>
    <cfRule type="expression" dxfId="210" priority="1099" stopIfTrue="1">
      <formula>$G178="Samstag"</formula>
    </cfRule>
  </conditionalFormatting>
  <conditionalFormatting sqref="F178:G178">
    <cfRule type="expression" dxfId="209" priority="1097">
      <formula>#REF!="Sa"</formula>
    </cfRule>
  </conditionalFormatting>
  <conditionalFormatting sqref="G178">
    <cfRule type="expression" dxfId="208" priority="1095">
      <formula>$G178="Sonntag"</formula>
    </cfRule>
    <cfRule type="expression" dxfId="207" priority="1096">
      <formula>$G178="Samstag"</formula>
    </cfRule>
  </conditionalFormatting>
  <conditionalFormatting sqref="B184 E184:J184">
    <cfRule type="expression" dxfId="206" priority="1093" stopIfTrue="1">
      <formula>$G184="Sonntag"</formula>
    </cfRule>
    <cfRule type="expression" dxfId="205" priority="1094" stopIfTrue="1">
      <formula>$G184="Samstag"</formula>
    </cfRule>
  </conditionalFormatting>
  <conditionalFormatting sqref="F184:G184">
    <cfRule type="expression" dxfId="204" priority="1092">
      <formula>#REF!="Sa"</formula>
    </cfRule>
  </conditionalFormatting>
  <conditionalFormatting sqref="G184">
    <cfRule type="expression" dxfId="203" priority="1090">
      <formula>$G184="Sonntag"</formula>
    </cfRule>
    <cfRule type="expression" dxfId="202" priority="1091">
      <formula>$G184="Samstag"</formula>
    </cfRule>
  </conditionalFormatting>
  <conditionalFormatting sqref="B41:B45 E41:J45">
    <cfRule type="expression" dxfId="201" priority="1062" stopIfTrue="1">
      <formula>$G41="Sonntag"</formula>
    </cfRule>
    <cfRule type="expression" dxfId="200" priority="1063" stopIfTrue="1">
      <formula>$G41="Samstag"</formula>
    </cfRule>
  </conditionalFormatting>
  <conditionalFormatting sqref="F41:G45">
    <cfRule type="expression" dxfId="199" priority="1061">
      <formula>#REF!="Sa"</formula>
    </cfRule>
  </conditionalFormatting>
  <conditionalFormatting sqref="G41:G45">
    <cfRule type="expression" dxfId="198" priority="1059">
      <formula>$G41="Sonntag"</formula>
    </cfRule>
    <cfRule type="expression" dxfId="197" priority="1060">
      <formula>$G41="Samstag"</formula>
    </cfRule>
  </conditionalFormatting>
  <conditionalFormatting sqref="F65:G69">
    <cfRule type="expression" dxfId="196" priority="1058">
      <formula>#REF!="Sa"</formula>
    </cfRule>
  </conditionalFormatting>
  <conditionalFormatting sqref="G65:G69">
    <cfRule type="expression" dxfId="195" priority="1056">
      <formula>$G65="Sonntag"</formula>
    </cfRule>
    <cfRule type="expression" dxfId="194" priority="1057">
      <formula>$G65="Samstag"</formula>
    </cfRule>
  </conditionalFormatting>
  <conditionalFormatting sqref="F71:G75">
    <cfRule type="expression" dxfId="193" priority="1055">
      <formula>#REF!="Sa"</formula>
    </cfRule>
  </conditionalFormatting>
  <conditionalFormatting sqref="G71:G75">
    <cfRule type="expression" dxfId="192" priority="1053">
      <formula>$G71="Sonntag"</formula>
    </cfRule>
    <cfRule type="expression" dxfId="191" priority="1054">
      <formula>$G71="Samstag"</formula>
    </cfRule>
  </conditionalFormatting>
  <conditionalFormatting sqref="F77:G81">
    <cfRule type="expression" dxfId="190" priority="1052">
      <formula>#REF!="Sa"</formula>
    </cfRule>
  </conditionalFormatting>
  <conditionalFormatting sqref="G77:G81">
    <cfRule type="expression" dxfId="189" priority="1050">
      <formula>$G77="Sonntag"</formula>
    </cfRule>
    <cfRule type="expression" dxfId="188" priority="1051">
      <formula>$G77="Samstag"</formula>
    </cfRule>
  </conditionalFormatting>
  <conditionalFormatting sqref="B83:B87 E83:J87">
    <cfRule type="expression" dxfId="187" priority="1048" stopIfTrue="1">
      <formula>$G83="Sonntag"</formula>
    </cfRule>
    <cfRule type="expression" dxfId="186" priority="1049" stopIfTrue="1">
      <formula>$G83="Samstag"</formula>
    </cfRule>
  </conditionalFormatting>
  <conditionalFormatting sqref="F83:G87">
    <cfRule type="expression" dxfId="185" priority="1047">
      <formula>#REF!="Sa"</formula>
    </cfRule>
  </conditionalFormatting>
  <conditionalFormatting sqref="G83:G87">
    <cfRule type="expression" dxfId="184" priority="1045">
      <formula>$G83="Sonntag"</formula>
    </cfRule>
    <cfRule type="expression" dxfId="183" priority="1046">
      <formula>$G83="Samstag"</formula>
    </cfRule>
  </conditionalFormatting>
  <conditionalFormatting sqref="B89:B93 E89:J93">
    <cfRule type="expression" dxfId="182" priority="1043" stopIfTrue="1">
      <formula>$G89="Sonntag"</formula>
    </cfRule>
    <cfRule type="expression" dxfId="181" priority="1044" stopIfTrue="1">
      <formula>$G89="Samstag"</formula>
    </cfRule>
  </conditionalFormatting>
  <conditionalFormatting sqref="F89:G93">
    <cfRule type="expression" dxfId="180" priority="1042">
      <formula>#REF!="Sa"</formula>
    </cfRule>
  </conditionalFormatting>
  <conditionalFormatting sqref="G89:G93">
    <cfRule type="expression" dxfId="179" priority="1040">
      <formula>$G89="Sonntag"</formula>
    </cfRule>
    <cfRule type="expression" dxfId="178" priority="1041">
      <formula>$G89="Samstag"</formula>
    </cfRule>
  </conditionalFormatting>
  <conditionalFormatting sqref="E95:J97">
    <cfRule type="expression" dxfId="177" priority="1036" stopIfTrue="1">
      <formula>$G95="Sonntag"</formula>
    </cfRule>
    <cfRule type="expression" dxfId="176" priority="1037" stopIfTrue="1">
      <formula>$G95="Samstag"</formula>
    </cfRule>
  </conditionalFormatting>
  <conditionalFormatting sqref="F95:G97">
    <cfRule type="expression" dxfId="175" priority="1035">
      <formula>#REF!="Sa"</formula>
    </cfRule>
  </conditionalFormatting>
  <conditionalFormatting sqref="G95:G97">
    <cfRule type="expression" dxfId="174" priority="1033">
      <formula>$G95="Sonntag"</formula>
    </cfRule>
    <cfRule type="expression" dxfId="173" priority="1034">
      <formula>$G95="Samstag"</formula>
    </cfRule>
  </conditionalFormatting>
  <conditionalFormatting sqref="F98:G99">
    <cfRule type="expression" dxfId="172" priority="1032">
      <formula>#REF!="Sa"</formula>
    </cfRule>
  </conditionalFormatting>
  <conditionalFormatting sqref="G98:G99">
    <cfRule type="expression" dxfId="171" priority="1030">
      <formula>$G98="Sonntag"</formula>
    </cfRule>
    <cfRule type="expression" dxfId="170" priority="1031">
      <formula>$G98="Samstag"</formula>
    </cfRule>
  </conditionalFormatting>
  <conditionalFormatting sqref="G98:G99">
    <cfRule type="expression" dxfId="169" priority="1028">
      <formula>$H98="Sonntag"</formula>
    </cfRule>
    <cfRule type="expression" dxfId="168" priority="1029">
      <formula>$H98="Samstag"</formula>
    </cfRule>
  </conditionalFormatting>
  <conditionalFormatting sqref="F101:G105">
    <cfRule type="expression" dxfId="167" priority="1027">
      <formula>#REF!="Sa"</formula>
    </cfRule>
  </conditionalFormatting>
  <conditionalFormatting sqref="G101:G105">
    <cfRule type="expression" dxfId="166" priority="1025">
      <formula>$G101="Sonntag"</formula>
    </cfRule>
    <cfRule type="expression" dxfId="165" priority="1026">
      <formula>$G101="Samstag"</formula>
    </cfRule>
  </conditionalFormatting>
  <conditionalFormatting sqref="G101:G105">
    <cfRule type="expression" dxfId="164" priority="1023">
      <formula>$H101="Sonntag"</formula>
    </cfRule>
    <cfRule type="expression" dxfId="163" priority="1024">
      <formula>$H101="Samstag"</formula>
    </cfRule>
  </conditionalFormatting>
  <conditionalFormatting sqref="F107:G111">
    <cfRule type="expression" dxfId="162" priority="1022">
      <formula>#REF!="Sa"</formula>
    </cfRule>
  </conditionalFormatting>
  <conditionalFormatting sqref="G107:G111">
    <cfRule type="expression" dxfId="161" priority="1020">
      <formula>$G107="Sonntag"</formula>
    </cfRule>
    <cfRule type="expression" dxfId="160" priority="1021">
      <formula>$G107="Samstag"</formula>
    </cfRule>
  </conditionalFormatting>
  <conditionalFormatting sqref="G107:G111">
    <cfRule type="expression" dxfId="159" priority="1018">
      <formula>$H107="Sonntag"</formula>
    </cfRule>
    <cfRule type="expression" dxfId="158" priority="1019">
      <formula>$H107="Samstag"</formula>
    </cfRule>
  </conditionalFormatting>
  <conditionalFormatting sqref="F113:G117">
    <cfRule type="expression" dxfId="157" priority="1017">
      <formula>#REF!="Sa"</formula>
    </cfRule>
  </conditionalFormatting>
  <conditionalFormatting sqref="G113:G117">
    <cfRule type="expression" dxfId="156" priority="1015">
      <formula>$G113="Sonntag"</formula>
    </cfRule>
    <cfRule type="expression" dxfId="155" priority="1016">
      <formula>$G113="Samstag"</formula>
    </cfRule>
  </conditionalFormatting>
  <conditionalFormatting sqref="G113:G117">
    <cfRule type="expression" dxfId="154" priority="1013">
      <formula>$H113="Sonntag"</formula>
    </cfRule>
    <cfRule type="expression" dxfId="153" priority="1014">
      <formula>$H113="Samstag"</formula>
    </cfRule>
  </conditionalFormatting>
  <conditionalFormatting sqref="F119:G123">
    <cfRule type="expression" dxfId="152" priority="1012">
      <formula>#REF!="Sa"</formula>
    </cfRule>
  </conditionalFormatting>
  <conditionalFormatting sqref="G119:G123">
    <cfRule type="expression" dxfId="151" priority="1010">
      <formula>$G119="Sonntag"</formula>
    </cfRule>
    <cfRule type="expression" dxfId="150" priority="1011">
      <formula>$G119="Samstag"</formula>
    </cfRule>
  </conditionalFormatting>
  <conditionalFormatting sqref="G119:G123">
    <cfRule type="expression" dxfId="149" priority="1008">
      <formula>$H119="Sonntag"</formula>
    </cfRule>
    <cfRule type="expression" dxfId="148" priority="1009">
      <formula>$H119="Samstag"</formula>
    </cfRule>
  </conditionalFormatting>
  <conditionalFormatting sqref="F125:G129">
    <cfRule type="expression" dxfId="147" priority="1007">
      <formula>#REF!="Sa"</formula>
    </cfRule>
  </conditionalFormatting>
  <conditionalFormatting sqref="G125:G129">
    <cfRule type="expression" dxfId="146" priority="1005">
      <formula>$G125="Sonntag"</formula>
    </cfRule>
    <cfRule type="expression" dxfId="145" priority="1006">
      <formula>$G125="Samstag"</formula>
    </cfRule>
  </conditionalFormatting>
  <conditionalFormatting sqref="G125:G129">
    <cfRule type="expression" dxfId="144" priority="1003">
      <formula>$H125="Sonntag"</formula>
    </cfRule>
    <cfRule type="expression" dxfId="143" priority="1004">
      <formula>$H125="Samstag"</formula>
    </cfRule>
  </conditionalFormatting>
  <conditionalFormatting sqref="F131:G135">
    <cfRule type="expression" dxfId="142" priority="1002">
      <formula>#REF!="Sa"</formula>
    </cfRule>
  </conditionalFormatting>
  <conditionalFormatting sqref="G131:G135">
    <cfRule type="expression" dxfId="141" priority="1000">
      <formula>$G131="Sonntag"</formula>
    </cfRule>
    <cfRule type="expression" dxfId="140" priority="1001">
      <formula>$G131="Samstag"</formula>
    </cfRule>
  </conditionalFormatting>
  <conditionalFormatting sqref="G131:G135">
    <cfRule type="expression" dxfId="139" priority="998">
      <formula>$H131="Sonntag"</formula>
    </cfRule>
    <cfRule type="expression" dxfId="138" priority="999">
      <formula>$H131="Samstag"</formula>
    </cfRule>
  </conditionalFormatting>
  <conditionalFormatting sqref="F137:G141">
    <cfRule type="expression" dxfId="137" priority="997">
      <formula>#REF!="Sa"</formula>
    </cfRule>
  </conditionalFormatting>
  <conditionalFormatting sqref="G137:G141">
    <cfRule type="expression" dxfId="136" priority="995">
      <formula>$G137="Sonntag"</formula>
    </cfRule>
    <cfRule type="expression" dxfId="135" priority="996">
      <formula>$G137="Samstag"</formula>
    </cfRule>
  </conditionalFormatting>
  <conditionalFormatting sqref="G137:G141">
    <cfRule type="expression" dxfId="134" priority="993">
      <formula>$H137="Sonntag"</formula>
    </cfRule>
    <cfRule type="expression" dxfId="133" priority="994">
      <formula>$H137="Samstag"</formula>
    </cfRule>
  </conditionalFormatting>
  <conditionalFormatting sqref="F143:G147">
    <cfRule type="expression" dxfId="132" priority="992">
      <formula>#REF!="Sa"</formula>
    </cfRule>
  </conditionalFormatting>
  <conditionalFormatting sqref="G143:G147">
    <cfRule type="expression" dxfId="131" priority="990">
      <formula>$G143="Sonntag"</formula>
    </cfRule>
    <cfRule type="expression" dxfId="130" priority="991">
      <formula>$G143="Samstag"</formula>
    </cfRule>
  </conditionalFormatting>
  <conditionalFormatting sqref="G143:G147">
    <cfRule type="expression" dxfId="129" priority="988">
      <formula>$H143="Sonntag"</formula>
    </cfRule>
    <cfRule type="expression" dxfId="128" priority="989">
      <formula>$H143="Samstag"</formula>
    </cfRule>
  </conditionalFormatting>
  <conditionalFormatting sqref="F149:G153">
    <cfRule type="expression" dxfId="127" priority="987">
      <formula>#REF!="Sa"</formula>
    </cfRule>
  </conditionalFormatting>
  <conditionalFormatting sqref="G149:G153">
    <cfRule type="expression" dxfId="126" priority="985">
      <formula>$G149="Sonntag"</formula>
    </cfRule>
    <cfRule type="expression" dxfId="125" priority="986">
      <formula>$G149="Samstag"</formula>
    </cfRule>
  </conditionalFormatting>
  <conditionalFormatting sqref="G149:G153">
    <cfRule type="expression" dxfId="124" priority="983">
      <formula>$H149="Sonntag"</formula>
    </cfRule>
    <cfRule type="expression" dxfId="123" priority="984">
      <formula>$H149="Samstag"</formula>
    </cfRule>
  </conditionalFormatting>
  <conditionalFormatting sqref="F155:G159">
    <cfRule type="expression" dxfId="122" priority="982">
      <formula>#REF!="Sa"</formula>
    </cfRule>
  </conditionalFormatting>
  <conditionalFormatting sqref="G155:G159">
    <cfRule type="expression" dxfId="121" priority="980">
      <formula>$G155="Sonntag"</formula>
    </cfRule>
    <cfRule type="expression" dxfId="120" priority="981">
      <formula>$G155="Samstag"</formula>
    </cfRule>
  </conditionalFormatting>
  <conditionalFormatting sqref="G155:G159">
    <cfRule type="expression" dxfId="119" priority="978">
      <formula>$H155="Sonntag"</formula>
    </cfRule>
    <cfRule type="expression" dxfId="118" priority="979">
      <formula>$H155="Samstag"</formula>
    </cfRule>
  </conditionalFormatting>
  <conditionalFormatting sqref="F161:G165">
    <cfRule type="expression" dxfId="117" priority="977">
      <formula>#REF!="Sa"</formula>
    </cfRule>
  </conditionalFormatting>
  <conditionalFormatting sqref="G161:G165">
    <cfRule type="expression" dxfId="116" priority="975">
      <formula>$G161="Sonntag"</formula>
    </cfRule>
    <cfRule type="expression" dxfId="115" priority="976">
      <formula>$G161="Samstag"</formula>
    </cfRule>
  </conditionalFormatting>
  <conditionalFormatting sqref="G161:G165">
    <cfRule type="expression" dxfId="114" priority="973">
      <formula>$H161="Sonntag"</formula>
    </cfRule>
    <cfRule type="expression" dxfId="113" priority="974">
      <formula>$H161="Samstag"</formula>
    </cfRule>
  </conditionalFormatting>
  <conditionalFormatting sqref="F167:G171">
    <cfRule type="expression" dxfId="112" priority="972">
      <formula>#REF!="Sa"</formula>
    </cfRule>
  </conditionalFormatting>
  <conditionalFormatting sqref="G167:G171">
    <cfRule type="expression" dxfId="111" priority="970">
      <formula>$G167="Sonntag"</formula>
    </cfRule>
    <cfRule type="expression" dxfId="110" priority="971">
      <formula>$G167="Samstag"</formula>
    </cfRule>
  </conditionalFormatting>
  <conditionalFormatting sqref="G167:G171">
    <cfRule type="expression" dxfId="109" priority="968">
      <formula>$H167="Sonntag"</formula>
    </cfRule>
    <cfRule type="expression" dxfId="108" priority="969">
      <formula>$H167="Samstag"</formula>
    </cfRule>
  </conditionalFormatting>
  <conditionalFormatting sqref="F173:G177">
    <cfRule type="expression" dxfId="107" priority="967">
      <formula>#REF!="Sa"</formula>
    </cfRule>
  </conditionalFormatting>
  <conditionalFormatting sqref="G173:G177">
    <cfRule type="expression" dxfId="106" priority="965">
      <formula>$G173="Sonntag"</formula>
    </cfRule>
    <cfRule type="expression" dxfId="105" priority="966">
      <formula>$G173="Samstag"</formula>
    </cfRule>
  </conditionalFormatting>
  <conditionalFormatting sqref="G173:G177">
    <cfRule type="expression" dxfId="104" priority="963">
      <formula>$H173="Sonntag"</formula>
    </cfRule>
    <cfRule type="expression" dxfId="103" priority="964">
      <formula>$H173="Samstag"</formula>
    </cfRule>
  </conditionalFormatting>
  <conditionalFormatting sqref="F179:G183">
    <cfRule type="expression" dxfId="102" priority="962">
      <formula>#REF!="Sa"</formula>
    </cfRule>
  </conditionalFormatting>
  <conditionalFormatting sqref="G179:G183">
    <cfRule type="expression" dxfId="101" priority="960">
      <formula>$G179="Sonntag"</formula>
    </cfRule>
    <cfRule type="expression" dxfId="100" priority="961">
      <formula>$G179="Samstag"</formula>
    </cfRule>
  </conditionalFormatting>
  <conditionalFormatting sqref="G179:G183">
    <cfRule type="expression" dxfId="99" priority="958">
      <formula>$H179="Sonntag"</formula>
    </cfRule>
    <cfRule type="expression" dxfId="98" priority="959">
      <formula>$H179="Samstag"</formula>
    </cfRule>
  </conditionalFormatting>
  <conditionalFormatting sqref="F185:G189">
    <cfRule type="expression" dxfId="97" priority="957">
      <formula>#REF!="Sa"</formula>
    </cfRule>
  </conditionalFormatting>
  <conditionalFormatting sqref="G185:G189">
    <cfRule type="expression" dxfId="96" priority="955">
      <formula>$G185="Sonntag"</formula>
    </cfRule>
    <cfRule type="expression" dxfId="95" priority="956">
      <formula>$G185="Samstag"</formula>
    </cfRule>
  </conditionalFormatting>
  <conditionalFormatting sqref="G185:G189">
    <cfRule type="expression" dxfId="94" priority="953">
      <formula>$H185="Sonntag"</formula>
    </cfRule>
    <cfRule type="expression" dxfId="93" priority="954">
      <formula>$H185="Samstag"</formula>
    </cfRule>
  </conditionalFormatting>
  <conditionalFormatting sqref="G179:G183">
    <cfRule type="expression" dxfId="92" priority="773">
      <formula>#REF!="Sa"</formula>
    </cfRule>
  </conditionalFormatting>
  <conditionalFormatting sqref="G179:G183">
    <cfRule type="expression" dxfId="91" priority="771">
      <formula>$G179="Sonntag"</formula>
    </cfRule>
    <cfRule type="expression" dxfId="90" priority="772">
      <formula>$G179="Samstag"</formula>
    </cfRule>
  </conditionalFormatting>
  <conditionalFormatting sqref="G179:G183">
    <cfRule type="expression" dxfId="89" priority="769">
      <formula>$H179="Sonntag"</formula>
    </cfRule>
    <cfRule type="expression" dxfId="88" priority="770">
      <formula>$H179="Samstag"</formula>
    </cfRule>
  </conditionalFormatting>
  <conditionalFormatting sqref="G185:G189">
    <cfRule type="expression" dxfId="87" priority="768">
      <formula>#REF!="Sa"</formula>
    </cfRule>
  </conditionalFormatting>
  <conditionalFormatting sqref="G185:G189">
    <cfRule type="expression" dxfId="86" priority="766">
      <formula>$G185="Sonntag"</formula>
    </cfRule>
    <cfRule type="expression" dxfId="85" priority="767">
      <formula>$G185="Samstag"</formula>
    </cfRule>
  </conditionalFormatting>
  <conditionalFormatting sqref="G185:G189">
    <cfRule type="expression" dxfId="84" priority="764">
      <formula>$H185="Sonntag"</formula>
    </cfRule>
    <cfRule type="expression" dxfId="83" priority="765">
      <formula>$H185="Samstag"</formula>
    </cfRule>
  </conditionalFormatting>
  <conditionalFormatting sqref="C5:C15 C23:C27">
    <cfRule type="expression" dxfId="82" priority="290" stopIfTrue="1">
      <formula>$G5="Sonntag"</formula>
    </cfRule>
    <cfRule type="expression" dxfId="81" priority="291" stopIfTrue="1">
      <formula>$G5="Samstag"</formula>
    </cfRule>
  </conditionalFormatting>
  <conditionalFormatting sqref="C16">
    <cfRule type="expression" dxfId="80" priority="288" stopIfTrue="1">
      <formula>$G16="Sonntag"</formula>
    </cfRule>
    <cfRule type="expression" dxfId="79" priority="289" stopIfTrue="1">
      <formula>$G16="Samstag"</formula>
    </cfRule>
  </conditionalFormatting>
  <conditionalFormatting sqref="C22">
    <cfRule type="expression" dxfId="78" priority="286" stopIfTrue="1">
      <formula>$G22="Sonntag"</formula>
    </cfRule>
    <cfRule type="expression" dxfId="77" priority="287" stopIfTrue="1">
      <formula>$G22="Samstag"</formula>
    </cfRule>
  </conditionalFormatting>
  <conditionalFormatting sqref="C28">
    <cfRule type="expression" dxfId="76" priority="284" stopIfTrue="1">
      <formula>$G28="Sonntag"</formula>
    </cfRule>
    <cfRule type="expression" dxfId="75" priority="285" stopIfTrue="1">
      <formula>$G28="Samstag"</formula>
    </cfRule>
  </conditionalFormatting>
  <conditionalFormatting sqref="C52">
    <cfRule type="expression" dxfId="74" priority="282" stopIfTrue="1">
      <formula>$G52="Sonntag"</formula>
    </cfRule>
    <cfRule type="expression" dxfId="73" priority="283" stopIfTrue="1">
      <formula>$G52="Samstag"</formula>
    </cfRule>
  </conditionalFormatting>
  <conditionalFormatting sqref="C76">
    <cfRule type="expression" dxfId="72" priority="280" stopIfTrue="1">
      <formula>$G76="Sonntag"</formula>
    </cfRule>
    <cfRule type="expression" dxfId="71" priority="281" stopIfTrue="1">
      <formula>$G76="Samstag"</formula>
    </cfRule>
  </conditionalFormatting>
  <conditionalFormatting sqref="C100">
    <cfRule type="expression" dxfId="70" priority="278" stopIfTrue="1">
      <formula>$G100="Sonntag"</formula>
    </cfRule>
    <cfRule type="expression" dxfId="69" priority="279" stopIfTrue="1">
      <formula>$G100="Samstag"</formula>
    </cfRule>
  </conditionalFormatting>
  <conditionalFormatting sqref="C124">
    <cfRule type="expression" dxfId="68" priority="276" stopIfTrue="1">
      <formula>$G124="Sonntag"</formula>
    </cfRule>
    <cfRule type="expression" dxfId="67" priority="277" stopIfTrue="1">
      <formula>$G124="Samstag"</formula>
    </cfRule>
  </conditionalFormatting>
  <conditionalFormatting sqref="C148">
    <cfRule type="expression" dxfId="66" priority="274" stopIfTrue="1">
      <formula>$G148="Sonntag"</formula>
    </cfRule>
    <cfRule type="expression" dxfId="65" priority="275" stopIfTrue="1">
      <formula>$G148="Samstag"</formula>
    </cfRule>
  </conditionalFormatting>
  <conditionalFormatting sqref="C29:C39 C41:C45 C47:C51">
    <cfRule type="expression" dxfId="64" priority="272" stopIfTrue="1">
      <formula>$G29="Sonntag"</formula>
    </cfRule>
    <cfRule type="expression" dxfId="63" priority="273" stopIfTrue="1">
      <formula>$G29="Samstag"</formula>
    </cfRule>
  </conditionalFormatting>
  <conditionalFormatting sqref="C40">
    <cfRule type="expression" dxfId="62" priority="270" stopIfTrue="1">
      <formula>$G40="Sonntag"</formula>
    </cfRule>
    <cfRule type="expression" dxfId="61" priority="271" stopIfTrue="1">
      <formula>$G40="Samstag"</formula>
    </cfRule>
  </conditionalFormatting>
  <conditionalFormatting sqref="C46">
    <cfRule type="expression" dxfId="60" priority="268" stopIfTrue="1">
      <formula>$G46="Sonntag"</formula>
    </cfRule>
    <cfRule type="expression" dxfId="59" priority="269" stopIfTrue="1">
      <formula>$G46="Samstag"</formula>
    </cfRule>
  </conditionalFormatting>
  <conditionalFormatting sqref="C53:C63 C65:C69 C71:C75">
    <cfRule type="expression" dxfId="58" priority="266" stopIfTrue="1">
      <formula>$G53="Sonntag"</formula>
    </cfRule>
    <cfRule type="expression" dxfId="57" priority="267" stopIfTrue="1">
      <formula>$G53="Samstag"</formula>
    </cfRule>
  </conditionalFormatting>
  <conditionalFormatting sqref="C64">
    <cfRule type="expression" dxfId="56" priority="264" stopIfTrue="1">
      <formula>$G64="Sonntag"</formula>
    </cfRule>
    <cfRule type="expression" dxfId="55" priority="265" stopIfTrue="1">
      <formula>$G64="Samstag"</formula>
    </cfRule>
  </conditionalFormatting>
  <conditionalFormatting sqref="C70">
    <cfRule type="expression" dxfId="54" priority="262" stopIfTrue="1">
      <formula>$G70="Sonntag"</formula>
    </cfRule>
    <cfRule type="expression" dxfId="53" priority="263" stopIfTrue="1">
      <formula>$G70="Samstag"</formula>
    </cfRule>
  </conditionalFormatting>
  <conditionalFormatting sqref="C77:C87 C89:C93 C95:C99">
    <cfRule type="expression" dxfId="52" priority="260" stopIfTrue="1">
      <formula>$G77="Sonntag"</formula>
    </cfRule>
    <cfRule type="expression" dxfId="51" priority="261" stopIfTrue="1">
      <formula>$G77="Samstag"</formula>
    </cfRule>
  </conditionalFormatting>
  <conditionalFormatting sqref="C88">
    <cfRule type="expression" dxfId="50" priority="258" stopIfTrue="1">
      <formula>$G88="Sonntag"</formula>
    </cfRule>
    <cfRule type="expression" dxfId="49" priority="259" stopIfTrue="1">
      <formula>$G88="Samstag"</formula>
    </cfRule>
  </conditionalFormatting>
  <conditionalFormatting sqref="C94">
    <cfRule type="expression" dxfId="48" priority="256" stopIfTrue="1">
      <formula>$G94="Sonntag"</formula>
    </cfRule>
    <cfRule type="expression" dxfId="47" priority="257" stopIfTrue="1">
      <formula>$G94="Samstag"</formula>
    </cfRule>
  </conditionalFormatting>
  <conditionalFormatting sqref="C101:C111 C113:C117 C119:C123">
    <cfRule type="expression" dxfId="46" priority="254" stopIfTrue="1">
      <formula>$G101="Sonntag"</formula>
    </cfRule>
    <cfRule type="expression" dxfId="45" priority="255" stopIfTrue="1">
      <formula>$G101="Samstag"</formula>
    </cfRule>
  </conditionalFormatting>
  <conditionalFormatting sqref="C112">
    <cfRule type="expression" dxfId="44" priority="252" stopIfTrue="1">
      <formula>$G112="Sonntag"</formula>
    </cfRule>
    <cfRule type="expression" dxfId="43" priority="253" stopIfTrue="1">
      <formula>$G112="Samstag"</formula>
    </cfRule>
  </conditionalFormatting>
  <conditionalFormatting sqref="C118">
    <cfRule type="expression" dxfId="42" priority="250" stopIfTrue="1">
      <formula>$G118="Sonntag"</formula>
    </cfRule>
    <cfRule type="expression" dxfId="41" priority="251" stopIfTrue="1">
      <formula>$G118="Samstag"</formula>
    </cfRule>
  </conditionalFormatting>
  <conditionalFormatting sqref="C125:C135 C137:C141 C143:C147">
    <cfRule type="expression" dxfId="40" priority="248" stopIfTrue="1">
      <formula>$G125="Sonntag"</formula>
    </cfRule>
    <cfRule type="expression" dxfId="39" priority="249" stopIfTrue="1">
      <formula>$G125="Samstag"</formula>
    </cfRule>
  </conditionalFormatting>
  <conditionalFormatting sqref="C136">
    <cfRule type="expression" dxfId="38" priority="246" stopIfTrue="1">
      <formula>$G136="Sonntag"</formula>
    </cfRule>
    <cfRule type="expression" dxfId="37" priority="247" stopIfTrue="1">
      <formula>$G136="Samstag"</formula>
    </cfRule>
  </conditionalFormatting>
  <conditionalFormatting sqref="C142">
    <cfRule type="expression" dxfId="36" priority="244" stopIfTrue="1">
      <formula>$G142="Sonntag"</formula>
    </cfRule>
    <cfRule type="expression" dxfId="35" priority="245" stopIfTrue="1">
      <formula>$G142="Samstag"</formula>
    </cfRule>
  </conditionalFormatting>
  <conditionalFormatting sqref="C149:C159">
    <cfRule type="expression" dxfId="34" priority="242" stopIfTrue="1">
      <formula>$G149="Sonntag"</formula>
    </cfRule>
    <cfRule type="expression" dxfId="33" priority="243" stopIfTrue="1">
      <formula>$G149="Samstag"</formula>
    </cfRule>
  </conditionalFormatting>
  <conditionalFormatting sqref="C160">
    <cfRule type="expression" dxfId="32" priority="240" stopIfTrue="1">
      <formula>$G160="Sonntag"</formula>
    </cfRule>
    <cfRule type="expression" dxfId="31" priority="241" stopIfTrue="1">
      <formula>$G160="Samstag"</formula>
    </cfRule>
  </conditionalFormatting>
  <conditionalFormatting sqref="C161:C166">
    <cfRule type="expression" dxfId="30" priority="238" stopIfTrue="1">
      <formula>$G161="Sonntag"</formula>
    </cfRule>
    <cfRule type="expression" dxfId="29" priority="239" stopIfTrue="1">
      <formula>$G161="Samstag"</formula>
    </cfRule>
  </conditionalFormatting>
  <conditionalFormatting sqref="C167:C177 C179:C183 C185:C189">
    <cfRule type="expression" dxfId="28" priority="236" stopIfTrue="1">
      <formula>$G167="Sonntag"</formula>
    </cfRule>
    <cfRule type="expression" dxfId="27" priority="237" stopIfTrue="1">
      <formula>$G167="Samstag"</formula>
    </cfRule>
  </conditionalFormatting>
  <conditionalFormatting sqref="C178">
    <cfRule type="expression" dxfId="26" priority="234" stopIfTrue="1">
      <formula>$G178="Sonntag"</formula>
    </cfRule>
    <cfRule type="expression" dxfId="25" priority="235" stopIfTrue="1">
      <formula>$G178="Samstag"</formula>
    </cfRule>
  </conditionalFormatting>
  <conditionalFormatting sqref="C184">
    <cfRule type="expression" dxfId="24" priority="232" stopIfTrue="1">
      <formula>$G184="Sonntag"</formula>
    </cfRule>
    <cfRule type="expression" dxfId="23" priority="233" stopIfTrue="1">
      <formula>$G184="Samstag"</formula>
    </cfRule>
  </conditionalFormatting>
  <conditionalFormatting sqref="K190">
    <cfRule type="expression" dxfId="22" priority="230" stopIfTrue="1">
      <formula>$G190="Sonntag"</formula>
    </cfRule>
    <cfRule type="expression" dxfId="21" priority="231" stopIfTrue="1">
      <formula>$G190="Samstag"</formula>
    </cfRule>
  </conditionalFormatting>
  <conditionalFormatting sqref="A190:B190 E190:J190">
    <cfRule type="expression" dxfId="20" priority="228" stopIfTrue="1">
      <formula>$G190="Sonntag"</formula>
    </cfRule>
    <cfRule type="expression" dxfId="19" priority="229" stopIfTrue="1">
      <formula>$G190="Samstag"</formula>
    </cfRule>
  </conditionalFormatting>
  <conditionalFormatting sqref="F190:G190">
    <cfRule type="expression" dxfId="18" priority="227">
      <formula>#REF!="Sa"</formula>
    </cfRule>
  </conditionalFormatting>
  <conditionalFormatting sqref="G190">
    <cfRule type="expression" dxfId="17" priority="225">
      <formula>$G190="Sonntag"</formula>
    </cfRule>
    <cfRule type="expression" dxfId="16" priority="226">
      <formula>$G190="Samstag"</formula>
    </cfRule>
  </conditionalFormatting>
  <conditionalFormatting sqref="C190:D190">
    <cfRule type="expression" dxfId="15" priority="214" stopIfTrue="1">
      <formula>$G190="Sonntag"</formula>
    </cfRule>
    <cfRule type="expression" dxfId="14" priority="215" stopIfTrue="1">
      <formula>$G190="Samstag"</formula>
    </cfRule>
  </conditionalFormatting>
  <conditionalFormatting sqref="L11:L15 L5:L9">
    <cfRule type="expression" dxfId="13" priority="212" stopIfTrue="1">
      <formula>$G5="Sonntag"</formula>
    </cfRule>
    <cfRule type="expression" dxfId="12" priority="213" stopIfTrue="1">
      <formula>$G5="Samstag"</formula>
    </cfRule>
  </conditionalFormatting>
  <conditionalFormatting sqref="L10 L16 L22">
    <cfRule type="expression" dxfId="11" priority="210" stopIfTrue="1">
      <formula>$G10="Sonntag"</formula>
    </cfRule>
    <cfRule type="expression" dxfId="10" priority="211" stopIfTrue="1">
      <formula>$G10="Samstag"</formula>
    </cfRule>
  </conditionalFormatting>
  <conditionalFormatting sqref="L10 L16 L22">
    <cfRule type="expression" dxfId="9" priority="208" stopIfTrue="1">
      <formula>$G10="Sonntag"</formula>
    </cfRule>
    <cfRule type="expression" dxfId="8" priority="209" stopIfTrue="1">
      <formula>$G10="Samstag"</formula>
    </cfRule>
  </conditionalFormatting>
  <conditionalFormatting sqref="L10 L16 L22">
    <cfRule type="cellIs" dxfId="7" priority="207" stopIfTrue="1" operator="greaterThan">
      <formula>10</formula>
    </cfRule>
  </conditionalFormatting>
  <conditionalFormatting sqref="L28 L34 L40 L46 L52 L58 L64 L70 L76 L82 L88 L94 L100 L106 L112 L118 L124 L130 L136 L142 L148 L154 L160 L166 L172 L178 L184">
    <cfRule type="cellIs" dxfId="6" priority="200" stopIfTrue="1" operator="greaterThan">
      <formula>10</formula>
    </cfRule>
  </conditionalFormatting>
  <conditionalFormatting sqref="L190">
    <cfRule type="cellIs" dxfId="5" priority="195" stopIfTrue="1" operator="greaterThan">
      <formula>10</formula>
    </cfRule>
  </conditionalFormatting>
  <conditionalFormatting sqref="L196">
    <cfRule type="cellIs" dxfId="4" priority="105" operator="equal">
      <formula>0</formula>
    </cfRule>
    <cfRule type="cellIs" dxfId="3" priority="106" operator="greaterThan">
      <formula>0</formula>
    </cfRule>
    <cfRule type="cellIs" dxfId="2"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5" x14ac:dyDescent="0.25"/>
  <cols>
    <col min="1" max="1" width="5.85546875" style="12" customWidth="1"/>
  </cols>
  <sheetData>
    <row r="1" spans="2:15" s="12" customFormat="1" ht="15.75" thickBot="1" x14ac:dyDescent="0.3"/>
    <row r="2" spans="2:15" x14ac:dyDescent="0.25">
      <c r="B2" s="134" t="s">
        <v>54</v>
      </c>
      <c r="C2" s="135"/>
      <c r="D2" s="135"/>
      <c r="E2" s="135"/>
      <c r="F2" s="135"/>
      <c r="G2" s="135"/>
      <c r="H2" s="135"/>
      <c r="I2" s="135"/>
      <c r="J2" s="135"/>
      <c r="K2" s="135"/>
      <c r="L2" s="135"/>
      <c r="M2" s="135"/>
      <c r="N2" s="135"/>
      <c r="O2" s="136"/>
    </row>
    <row r="3" spans="2:15" x14ac:dyDescent="0.25">
      <c r="B3" s="131" t="s">
        <v>55</v>
      </c>
      <c r="C3" s="132"/>
      <c r="D3" s="132"/>
      <c r="E3" s="132"/>
      <c r="F3" s="132"/>
      <c r="G3" s="132"/>
      <c r="H3" s="132"/>
      <c r="I3" s="132"/>
      <c r="J3" s="132"/>
      <c r="K3" s="132"/>
      <c r="L3" s="132"/>
      <c r="M3" s="132"/>
      <c r="N3" s="132"/>
      <c r="O3" s="133"/>
    </row>
    <row r="4" spans="2:15" s="12" customFormat="1" ht="29.25" customHeight="1" x14ac:dyDescent="0.25">
      <c r="B4" s="131" t="s">
        <v>46</v>
      </c>
      <c r="C4" s="132"/>
      <c r="D4" s="132"/>
      <c r="E4" s="132"/>
      <c r="F4" s="132"/>
      <c r="G4" s="132"/>
      <c r="H4" s="132"/>
      <c r="I4" s="132"/>
      <c r="J4" s="132"/>
      <c r="K4" s="132"/>
      <c r="L4" s="132"/>
      <c r="M4" s="132"/>
      <c r="N4" s="132"/>
      <c r="O4" s="133"/>
    </row>
    <row r="5" spans="2:15" s="12" customFormat="1" ht="30.75" customHeight="1" x14ac:dyDescent="0.25">
      <c r="B5" s="131" t="s">
        <v>56</v>
      </c>
      <c r="C5" s="132"/>
      <c r="D5" s="132"/>
      <c r="E5" s="132"/>
      <c r="F5" s="132"/>
      <c r="G5" s="132"/>
      <c r="H5" s="132"/>
      <c r="I5" s="132"/>
      <c r="J5" s="132"/>
      <c r="K5" s="132"/>
      <c r="L5" s="132"/>
      <c r="M5" s="132"/>
      <c r="N5" s="132"/>
      <c r="O5" s="133"/>
    </row>
    <row r="6" spans="2:15" s="12" customFormat="1" x14ac:dyDescent="0.25">
      <c r="B6" s="131"/>
      <c r="C6" s="132"/>
      <c r="D6" s="132"/>
      <c r="E6" s="132"/>
      <c r="F6" s="132"/>
      <c r="G6" s="132"/>
      <c r="H6" s="132"/>
      <c r="I6" s="132"/>
      <c r="J6" s="132"/>
      <c r="K6" s="132"/>
      <c r="L6" s="132"/>
      <c r="M6" s="132"/>
      <c r="N6" s="132"/>
      <c r="O6" s="133"/>
    </row>
    <row r="7" spans="2:15" ht="31.5" customHeight="1" x14ac:dyDescent="0.25">
      <c r="B7" s="131" t="s">
        <v>57</v>
      </c>
      <c r="C7" s="132"/>
      <c r="D7" s="132"/>
      <c r="E7" s="132"/>
      <c r="F7" s="132"/>
      <c r="G7" s="132"/>
      <c r="H7" s="132"/>
      <c r="I7" s="132"/>
      <c r="J7" s="132"/>
      <c r="K7" s="132"/>
      <c r="L7" s="132"/>
      <c r="M7" s="132"/>
      <c r="N7" s="132"/>
      <c r="O7" s="133"/>
    </row>
    <row r="8" spans="2:15" x14ac:dyDescent="0.25">
      <c r="B8" s="131" t="s">
        <v>58</v>
      </c>
      <c r="C8" s="132"/>
      <c r="D8" s="132"/>
      <c r="E8" s="132"/>
      <c r="F8" s="132"/>
      <c r="G8" s="132"/>
      <c r="H8" s="132"/>
      <c r="I8" s="132"/>
      <c r="J8" s="132"/>
      <c r="K8" s="132"/>
      <c r="L8" s="132"/>
      <c r="M8" s="132"/>
      <c r="N8" s="132"/>
      <c r="O8" s="133"/>
    </row>
    <row r="9" spans="2:15" ht="60.75" customHeight="1" thickBot="1" x14ac:dyDescent="0.3">
      <c r="B9" s="128" t="s">
        <v>66</v>
      </c>
      <c r="C9" s="129"/>
      <c r="D9" s="129"/>
      <c r="E9" s="129"/>
      <c r="F9" s="129"/>
      <c r="G9" s="129"/>
      <c r="H9" s="129"/>
      <c r="I9" s="129"/>
      <c r="J9" s="129"/>
      <c r="K9" s="129"/>
      <c r="L9" s="129"/>
      <c r="M9" s="129"/>
      <c r="N9" s="129"/>
      <c r="O9" s="130"/>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0" style="36" customWidth="1"/>
    <col min="7" max="7" width="11.7109375" style="5" customWidth="1"/>
    <col min="8" max="9" width="11.42578125" style="5" hidden="1" customWidth="1"/>
    <col min="10" max="10" width="8.42578125" style="5" customWidth="1"/>
    <col min="11" max="11" width="7.7109375" style="5" customWidth="1"/>
    <col min="12" max="12" width="12" style="5" bestFit="1" customWidth="1"/>
    <col min="13" max="13" width="25.140625" style="5" hidden="1" customWidth="1"/>
    <col min="14" max="16384" width="11.42578125" style="5"/>
  </cols>
  <sheetData>
    <row r="1" spans="1:13" x14ac:dyDescent="0.25">
      <c r="A1" s="49" t="s">
        <v>0</v>
      </c>
      <c r="B1" s="42"/>
      <c r="C1" s="51" t="str">
        <f>Ausfüllanleitung!C28</f>
        <v>Johannes Hell</v>
      </c>
      <c r="D1" s="140" t="s">
        <v>39</v>
      </c>
      <c r="E1" s="141"/>
      <c r="F1" s="142" t="str">
        <f>Ausfüllanleitung!C31</f>
        <v>Siemens</v>
      </c>
      <c r="G1" s="143"/>
      <c r="H1" s="143"/>
      <c r="I1" s="143"/>
      <c r="J1" s="143"/>
      <c r="K1" s="143"/>
      <c r="L1" s="144"/>
    </row>
    <row r="2" spans="1:13"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ht="30" x14ac:dyDescent="0.25">
      <c r="A5" s="17">
        <v>0.33333333333333331</v>
      </c>
      <c r="B5" s="17">
        <v>0.54166666666666663</v>
      </c>
      <c r="C5" s="47" t="s">
        <v>71</v>
      </c>
      <c r="D5" s="47" t="s">
        <v>51</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25">
      <c r="A6" s="17">
        <f>B5</f>
        <v>0.54166666666666663</v>
      </c>
      <c r="B6" s="17">
        <v>0.5625</v>
      </c>
      <c r="C6" s="47"/>
      <c r="D6" s="47" t="s">
        <v>52</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ht="30" x14ac:dyDescent="0.25">
      <c r="A7" s="17">
        <f>B6</f>
        <v>0.5625</v>
      </c>
      <c r="B7" s="17">
        <v>0.6875</v>
      </c>
      <c r="C7" s="47" t="s">
        <v>72</v>
      </c>
      <c r="D7" s="47" t="s">
        <v>51</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25">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75" thickBot="1" x14ac:dyDescent="0.3">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25">
      <c r="A10" s="15"/>
      <c r="B10" s="15"/>
      <c r="C10" s="48"/>
      <c r="D10" s="48"/>
      <c r="E10" s="16"/>
      <c r="F10" s="27"/>
      <c r="G10" s="1"/>
      <c r="H10" s="2"/>
      <c r="I10" s="1"/>
      <c r="J10" s="3"/>
      <c r="K10" s="4"/>
      <c r="L10" s="54" t="str">
        <f>IF(SUM(K5:K9)&gt;10,SUM(K5:K9),"")</f>
        <v/>
      </c>
      <c r="M10" s="28" t="str">
        <f t="shared" si="1"/>
        <v>Johannes Hell</v>
      </c>
    </row>
    <row r="11" spans="1:13" ht="30" x14ac:dyDescent="0.25">
      <c r="A11" s="17">
        <v>0.33333333333333331</v>
      </c>
      <c r="B11" s="17">
        <v>0.625</v>
      </c>
      <c r="C11" s="47" t="s">
        <v>71</v>
      </c>
      <c r="D11" s="47" t="s">
        <v>51</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25">
      <c r="A12" s="17">
        <f>B11</f>
        <v>0.625</v>
      </c>
      <c r="B12" s="17">
        <v>0.64583333333333337</v>
      </c>
      <c r="C12" s="47"/>
      <c r="D12" s="47" t="s">
        <v>52</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ht="30" x14ac:dyDescent="0.25">
      <c r="A13" s="17">
        <f>B12</f>
        <v>0.64583333333333337</v>
      </c>
      <c r="B13" s="17">
        <v>0.6875</v>
      </c>
      <c r="C13" s="47" t="s">
        <v>72</v>
      </c>
      <c r="D13" s="47" t="s">
        <v>51</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75" thickBot="1" x14ac:dyDescent="0.3">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25">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25">
      <c r="A16" s="15"/>
      <c r="B16" s="15"/>
      <c r="C16" s="48"/>
      <c r="D16" s="48"/>
      <c r="E16" s="16"/>
      <c r="F16" s="27"/>
      <c r="G16" s="1"/>
      <c r="H16" s="2"/>
      <c r="I16" s="1"/>
      <c r="J16" s="3"/>
      <c r="K16" s="4"/>
      <c r="L16" s="54" t="str">
        <f>IF(SUM(K11:K15)&gt;10,SUM(K11:K15),"")</f>
        <v/>
      </c>
      <c r="M16" s="25" t="str">
        <f t="shared" si="1"/>
        <v>Johannes Hell</v>
      </c>
    </row>
    <row r="17" spans="1:13" ht="30" x14ac:dyDescent="0.25">
      <c r="A17" s="17">
        <v>0.33333333333333331</v>
      </c>
      <c r="B17" s="17">
        <v>0.58333333333333337</v>
      </c>
      <c r="C17" s="47" t="s">
        <v>71</v>
      </c>
      <c r="D17" s="47" t="s">
        <v>51</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25">
      <c r="A18" s="17">
        <f>B17</f>
        <v>0.58333333333333337</v>
      </c>
      <c r="B18" s="17">
        <v>0.625</v>
      </c>
      <c r="C18" s="47"/>
      <c r="D18" s="47" t="s">
        <v>52</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30.75" thickBot="1" x14ac:dyDescent="0.3">
      <c r="A19" s="17">
        <f>B18</f>
        <v>0.625</v>
      </c>
      <c r="B19" s="17">
        <v>0.83333333333333337</v>
      </c>
      <c r="C19" s="47" t="s">
        <v>72</v>
      </c>
      <c r="D19" s="47" t="s">
        <v>51</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25">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25">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25">
      <c r="A22" s="15"/>
      <c r="B22" s="15"/>
      <c r="C22" s="48"/>
      <c r="D22" s="48"/>
      <c r="E22" s="16"/>
      <c r="F22" s="27"/>
      <c r="G22" s="1"/>
      <c r="H22" s="2"/>
      <c r="I22" s="1"/>
      <c r="J22" s="3"/>
      <c r="K22" s="4"/>
      <c r="L22" s="54">
        <f>IF(SUM(K17:K21)&gt;10,SUM(K17:K21),"")</f>
        <v>11.000000000000004</v>
      </c>
      <c r="M22" s="25" t="str">
        <f t="shared" si="1"/>
        <v>Johannes Hell</v>
      </c>
    </row>
    <row r="23" spans="1:13" x14ac:dyDescent="0.25">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75" thickBot="1" x14ac:dyDescent="0.3">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25">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25">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25">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25">
      <c r="A28" s="15"/>
      <c r="B28" s="15"/>
      <c r="C28" s="48"/>
      <c r="D28" s="48"/>
      <c r="E28" s="16"/>
      <c r="F28" s="27"/>
      <c r="G28" s="1"/>
      <c r="H28" s="2"/>
      <c r="I28" s="1"/>
      <c r="J28" s="3"/>
      <c r="K28" s="4"/>
      <c r="L28" s="54" t="str">
        <f>IF(SUM(K23:K27)&gt;10,SUM(K23:K27),"")</f>
        <v/>
      </c>
      <c r="M28" s="25" t="str">
        <f t="shared" si="1"/>
        <v>Johannes Hell</v>
      </c>
    </row>
    <row r="29" spans="1:13" ht="15.75" thickBot="1" x14ac:dyDescent="0.3">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75" thickBot="1" x14ac:dyDescent="0.3">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75" thickBot="1" x14ac:dyDescent="0.3">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25">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25">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25">
      <c r="A34" s="15"/>
      <c r="B34" s="15"/>
      <c r="C34" s="48"/>
      <c r="D34" s="48"/>
      <c r="E34" s="16"/>
      <c r="F34" s="27"/>
      <c r="G34" s="1"/>
      <c r="H34" s="2"/>
      <c r="I34" s="1"/>
      <c r="J34" s="3"/>
      <c r="K34" s="4"/>
      <c r="L34" s="54" t="str">
        <f>IF(SUM(K29:K33)&gt;10,SUM(K29:K33),"")</f>
        <v/>
      </c>
      <c r="M34" s="25" t="str">
        <f t="shared" si="1"/>
        <v>Johannes Hell</v>
      </c>
    </row>
    <row r="35" spans="1:15" x14ac:dyDescent="0.25">
      <c r="A35" s="17">
        <v>0</v>
      </c>
      <c r="B35" s="17">
        <v>0</v>
      </c>
      <c r="C35" s="47"/>
      <c r="D35" s="47" t="s">
        <v>73</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75" thickBot="1" x14ac:dyDescent="0.3">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25">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25">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25">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25">
      <c r="A40" s="15"/>
      <c r="B40" s="15"/>
      <c r="C40" s="48"/>
      <c r="D40" s="48"/>
      <c r="E40" s="16"/>
      <c r="F40" s="27"/>
      <c r="G40" s="1"/>
      <c r="H40" s="2"/>
      <c r="I40" s="1"/>
      <c r="J40" s="3"/>
      <c r="K40" s="4"/>
      <c r="L40" s="54" t="str">
        <f>IF(SUM(K35:K39)&gt;10,SUM(K35:K39),"")</f>
        <v/>
      </c>
      <c r="M40" s="29" t="str">
        <f t="shared" si="1"/>
        <v>Johannes Hell</v>
      </c>
    </row>
    <row r="41" spans="1:15" s="30" customFormat="1" x14ac:dyDescent="0.25">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25">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25">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25">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75" thickBot="1" x14ac:dyDescent="0.3">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25">
      <c r="A46" s="15"/>
      <c r="B46" s="15"/>
      <c r="C46" s="48"/>
      <c r="D46" s="48"/>
      <c r="E46" s="16"/>
      <c r="F46" s="27"/>
      <c r="G46" s="1"/>
      <c r="H46" s="2"/>
      <c r="I46" s="1"/>
      <c r="J46" s="3"/>
      <c r="K46" s="4"/>
      <c r="L46" s="54" t="str">
        <f>IF(SUM(K41:K45)&gt;10,SUM(K41:K45),"")</f>
        <v/>
      </c>
      <c r="M46" s="25" t="str">
        <f t="shared" si="1"/>
        <v>Johannes Hell</v>
      </c>
    </row>
    <row r="47" spans="1:15" x14ac:dyDescent="0.25">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25">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25">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75" thickBot="1" x14ac:dyDescent="0.3">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25">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25">
      <c r="A52" s="15"/>
      <c r="B52" s="15"/>
      <c r="C52" s="48"/>
      <c r="D52" s="48"/>
      <c r="E52" s="16"/>
      <c r="F52" s="27"/>
      <c r="G52" s="1"/>
      <c r="H52" s="2"/>
      <c r="I52" s="1"/>
      <c r="J52" s="3"/>
      <c r="K52" s="4"/>
      <c r="L52" s="54" t="str">
        <f>IF(SUM(K47:K51)&gt;10,SUM(K47:K51),"")</f>
        <v/>
      </c>
      <c r="M52" s="25" t="str">
        <f t="shared" si="1"/>
        <v>Johannes Hell</v>
      </c>
    </row>
    <row r="53" spans="1:13" x14ac:dyDescent="0.25">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25">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75" thickBot="1" x14ac:dyDescent="0.3">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25">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25">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25">
      <c r="A58" s="15"/>
      <c r="B58" s="15"/>
      <c r="C58" s="48"/>
      <c r="D58" s="48"/>
      <c r="E58" s="16"/>
      <c r="F58" s="27"/>
      <c r="G58" s="1"/>
      <c r="H58" s="2"/>
      <c r="I58" s="1"/>
      <c r="J58" s="3"/>
      <c r="K58" s="4"/>
      <c r="L58" s="54" t="str">
        <f>IF(SUM(K53:K57)&gt;10,SUM(K53:K57),"")</f>
        <v/>
      </c>
      <c r="M58" s="25" t="str">
        <f t="shared" si="1"/>
        <v>Johannes Hell</v>
      </c>
    </row>
    <row r="59" spans="1:13" x14ac:dyDescent="0.25">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75" thickBot="1" x14ac:dyDescent="0.3">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75" thickBot="1" x14ac:dyDescent="0.3">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25">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25">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25">
      <c r="A64" s="15"/>
      <c r="B64" s="15"/>
      <c r="C64" s="48"/>
      <c r="D64" s="48"/>
      <c r="E64" s="16"/>
      <c r="F64" s="27"/>
      <c r="G64" s="1"/>
      <c r="H64" s="2"/>
      <c r="I64" s="1"/>
      <c r="J64" s="3"/>
      <c r="K64" s="4"/>
      <c r="L64" s="54" t="str">
        <f>IF(SUM(K59:K63)&gt;10,SUM(K59:K63),"")</f>
        <v/>
      </c>
      <c r="M64" s="25" t="str">
        <f t="shared" si="1"/>
        <v>Johannes Hell</v>
      </c>
    </row>
    <row r="65" spans="1:13" x14ac:dyDescent="0.25">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75" thickBot="1" x14ac:dyDescent="0.3">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25">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25">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25">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25">
      <c r="A70" s="15"/>
      <c r="B70" s="15"/>
      <c r="C70" s="48"/>
      <c r="D70" s="48"/>
      <c r="E70" s="16"/>
      <c r="F70" s="27"/>
      <c r="G70" s="1"/>
      <c r="H70" s="2"/>
      <c r="I70" s="1"/>
      <c r="J70" s="3"/>
      <c r="K70" s="4"/>
      <c r="L70" s="54" t="str">
        <f>IF(SUM(K65:K69)&gt;10,SUM(K65:K69),"")</f>
        <v/>
      </c>
      <c r="M70" s="25" t="str">
        <f t="shared" si="1"/>
        <v>Johannes Hell</v>
      </c>
    </row>
    <row r="71" spans="1:13" ht="15.75" thickBot="1" x14ac:dyDescent="0.3">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25">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25">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25">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25">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75" thickBot="1" x14ac:dyDescent="0.3">
      <c r="A76" s="15"/>
      <c r="B76" s="15"/>
      <c r="C76" s="48"/>
      <c r="D76" s="48"/>
      <c r="E76" s="16"/>
      <c r="F76" s="27"/>
      <c r="G76" s="1"/>
      <c r="H76" s="2"/>
      <c r="I76" s="1"/>
      <c r="J76" s="3"/>
      <c r="K76" s="4"/>
      <c r="L76" s="54" t="str">
        <f>IF(SUM(K71:K75)&gt;10,SUM(K71:K75),"")</f>
        <v/>
      </c>
      <c r="M76" s="26" t="str">
        <f t="shared" si="4"/>
        <v>Johannes Hell</v>
      </c>
    </row>
    <row r="77" spans="1:13" x14ac:dyDescent="0.25">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25">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25">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25">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75" thickBot="1" x14ac:dyDescent="0.3">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25">
      <c r="A82" s="15"/>
      <c r="B82" s="15"/>
      <c r="C82" s="48"/>
      <c r="D82" s="48"/>
      <c r="E82" s="16"/>
      <c r="F82" s="27"/>
      <c r="G82" s="1"/>
      <c r="H82" s="2"/>
      <c r="I82" s="1"/>
      <c r="J82" s="3"/>
      <c r="K82" s="4"/>
      <c r="L82" s="54" t="str">
        <f>IF(SUM(K77:K81)&gt;10,SUM(K77:K81),"")</f>
        <v/>
      </c>
      <c r="M82" s="25" t="str">
        <f t="shared" si="4"/>
        <v>Johannes Hell</v>
      </c>
    </row>
    <row r="83" spans="1:13" x14ac:dyDescent="0.25">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25">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25">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75" thickBot="1" x14ac:dyDescent="0.3">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75" thickBot="1" x14ac:dyDescent="0.3">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75" thickBot="1" x14ac:dyDescent="0.3">
      <c r="A88" s="15"/>
      <c r="B88" s="15"/>
      <c r="C88" s="48"/>
      <c r="D88" s="48"/>
      <c r="E88" s="16"/>
      <c r="F88" s="27"/>
      <c r="G88" s="1"/>
      <c r="H88" s="2"/>
      <c r="I88" s="1"/>
      <c r="J88" s="3"/>
      <c r="K88" s="4"/>
      <c r="L88" s="54" t="str">
        <f>IF(SUM(K83:K87)&gt;10,SUM(K83:K87),"")</f>
        <v/>
      </c>
      <c r="M88" s="26" t="str">
        <f t="shared" si="4"/>
        <v>Johannes Hell</v>
      </c>
    </row>
    <row r="89" spans="1:13" x14ac:dyDescent="0.25">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25">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25">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25">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75" thickBot="1" x14ac:dyDescent="0.3">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25">
      <c r="A94" s="15"/>
      <c r="B94" s="15"/>
      <c r="C94" s="48"/>
      <c r="D94" s="48"/>
      <c r="E94" s="16"/>
      <c r="F94" s="27"/>
      <c r="G94" s="1"/>
      <c r="H94" s="2"/>
      <c r="I94" s="1"/>
      <c r="J94" s="3"/>
      <c r="K94" s="4"/>
      <c r="L94" s="54" t="str">
        <f>IF(SUM(K89:K93)&gt;10,SUM(K89:K93),"")</f>
        <v/>
      </c>
      <c r="M94" s="25" t="str">
        <f t="shared" si="4"/>
        <v>Johannes Hell</v>
      </c>
    </row>
    <row r="95" spans="1:13" x14ac:dyDescent="0.25">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25">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25">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75" thickBot="1" x14ac:dyDescent="0.3">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25">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25">
      <c r="A100" s="15"/>
      <c r="B100" s="15"/>
      <c r="C100" s="48"/>
      <c r="D100" s="48"/>
      <c r="E100" s="16"/>
      <c r="F100" s="27"/>
      <c r="G100" s="1"/>
      <c r="H100" s="2"/>
      <c r="I100" s="1"/>
      <c r="J100" s="3"/>
      <c r="K100" s="4"/>
      <c r="L100" s="54" t="str">
        <f>IF(SUM(K95:K99)&gt;10,SUM(K95:K99),"")</f>
        <v/>
      </c>
      <c r="M100" s="25" t="str">
        <f t="shared" si="4"/>
        <v>Johannes Hell</v>
      </c>
    </row>
    <row r="101" spans="1:13" x14ac:dyDescent="0.25">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25">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75" thickBot="1" x14ac:dyDescent="0.3">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25">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25">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25">
      <c r="A106" s="15"/>
      <c r="B106" s="15"/>
      <c r="C106" s="48"/>
      <c r="D106" s="48"/>
      <c r="E106" s="16"/>
      <c r="F106" s="27"/>
      <c r="G106" s="1"/>
      <c r="H106" s="2"/>
      <c r="I106" s="1"/>
      <c r="J106" s="3"/>
      <c r="K106" s="4"/>
      <c r="L106" s="54" t="str">
        <f>IF(SUM(K101:K105)&gt;10,SUM(K101:K105),"")</f>
        <v/>
      </c>
      <c r="M106" s="25" t="str">
        <f t="shared" si="4"/>
        <v>Johannes Hell</v>
      </c>
    </row>
    <row r="107" spans="1:13" x14ac:dyDescent="0.25">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75" thickBot="1" x14ac:dyDescent="0.3">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25">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25">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25">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25">
      <c r="A112" s="15"/>
      <c r="B112" s="15"/>
      <c r="C112" s="48"/>
      <c r="D112" s="48"/>
      <c r="E112" s="16"/>
      <c r="F112" s="27"/>
      <c r="G112" s="1"/>
      <c r="H112" s="2"/>
      <c r="I112" s="1"/>
      <c r="J112" s="3"/>
      <c r="K112" s="4"/>
      <c r="L112" s="54" t="str">
        <f>IF(SUM(K107:K111)&gt;10,SUM(K107:K111),"")</f>
        <v/>
      </c>
      <c r="M112" s="25" t="str">
        <f t="shared" si="4"/>
        <v>Johannes Hell</v>
      </c>
    </row>
    <row r="113" spans="1:13" ht="15.75" thickBot="1" x14ac:dyDescent="0.3">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75" thickBot="1" x14ac:dyDescent="0.3">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75" thickBot="1" x14ac:dyDescent="0.3">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25">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25">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25">
      <c r="A118" s="15"/>
      <c r="B118" s="15"/>
      <c r="C118" s="48"/>
      <c r="D118" s="48"/>
      <c r="E118" s="16"/>
      <c r="F118" s="27"/>
      <c r="G118" s="1"/>
      <c r="H118" s="2"/>
      <c r="I118" s="1"/>
      <c r="J118" s="3"/>
      <c r="K118" s="4"/>
      <c r="L118" s="54" t="str">
        <f>IF(SUM(K113:K117)&gt;10,SUM(K113:K117),"")</f>
        <v/>
      </c>
      <c r="M118" s="25"/>
    </row>
    <row r="119" spans="1:13" x14ac:dyDescent="0.25">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75" thickBot="1" x14ac:dyDescent="0.3">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25">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25">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25">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25">
      <c r="A124" s="15"/>
      <c r="B124" s="15"/>
      <c r="C124" s="48"/>
      <c r="D124" s="48"/>
      <c r="E124" s="16"/>
      <c r="F124" s="27"/>
      <c r="G124" s="1"/>
      <c r="H124" s="2"/>
      <c r="I124" s="1"/>
      <c r="J124" s="3"/>
      <c r="K124" s="4"/>
      <c r="L124" s="54" t="str">
        <f>IF(SUM(K119:K123)&gt;10,SUM(K119:K123),"")</f>
        <v/>
      </c>
      <c r="M124" s="30"/>
    </row>
    <row r="125" spans="1:13" x14ac:dyDescent="0.25">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25">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25">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25">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25">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25">
      <c r="A130" s="15"/>
      <c r="B130" s="15"/>
      <c r="C130" s="48"/>
      <c r="D130" s="48"/>
      <c r="E130" s="16"/>
      <c r="F130" s="27"/>
      <c r="G130" s="1"/>
      <c r="H130" s="2"/>
      <c r="I130" s="1"/>
      <c r="J130" s="3"/>
      <c r="K130" s="4"/>
      <c r="L130" s="54" t="str">
        <f>IF(SUM(K125:K129)&gt;10,SUM(K125:K129),"")</f>
        <v/>
      </c>
    </row>
    <row r="131" spans="1:13" x14ac:dyDescent="0.25">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25">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25">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25">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25">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25">
      <c r="A136" s="15"/>
      <c r="B136" s="15"/>
      <c r="C136" s="48"/>
      <c r="D136" s="48"/>
      <c r="E136" s="16"/>
      <c r="F136" s="27"/>
      <c r="G136" s="1"/>
      <c r="H136" s="2"/>
      <c r="I136" s="1"/>
      <c r="J136" s="3"/>
      <c r="K136" s="4"/>
      <c r="L136" s="54" t="str">
        <f>IF(SUM(K131:K135)&gt;10,SUM(K131:K135),"")</f>
        <v/>
      </c>
    </row>
    <row r="137" spans="1:13" x14ac:dyDescent="0.25">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25">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25">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25">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25">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25">
      <c r="A142" s="15"/>
      <c r="B142" s="15"/>
      <c r="C142" s="48"/>
      <c r="D142" s="48"/>
      <c r="E142" s="16"/>
      <c r="F142" s="27"/>
      <c r="G142" s="1"/>
      <c r="H142" s="2"/>
      <c r="I142" s="1"/>
      <c r="J142" s="3"/>
      <c r="K142" s="4"/>
      <c r="L142" s="54" t="str">
        <f>IF(SUM(K137:K141)&gt;10,SUM(K137:K141),"")</f>
        <v/>
      </c>
    </row>
    <row r="143" spans="1:13" x14ac:dyDescent="0.25">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25">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25">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25">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25">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25">
      <c r="A148" s="15"/>
      <c r="B148" s="15"/>
      <c r="C148" s="48"/>
      <c r="D148" s="48"/>
      <c r="E148" s="16"/>
      <c r="F148" s="27"/>
      <c r="G148" s="1"/>
      <c r="H148" s="2"/>
      <c r="I148" s="1"/>
      <c r="J148" s="3"/>
      <c r="K148" s="4"/>
      <c r="L148" s="54" t="str">
        <f>IF(SUM(K143:K147)&gt;10,SUM(K143:K147),"")</f>
        <v/>
      </c>
    </row>
    <row r="149" spans="1:12" x14ac:dyDescent="0.25">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25">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25">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25">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25">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25">
      <c r="A154" s="15"/>
      <c r="B154" s="15"/>
      <c r="C154" s="48"/>
      <c r="D154" s="48"/>
      <c r="E154" s="16"/>
      <c r="F154" s="27"/>
      <c r="G154" s="1"/>
      <c r="H154" s="2"/>
      <c r="I154" s="1"/>
      <c r="J154" s="3"/>
      <c r="K154" s="4"/>
      <c r="L154" s="54" t="str">
        <f>IF(SUM(K149:K153)&gt;10,SUM(K149:K153),"")</f>
        <v/>
      </c>
    </row>
    <row r="155" spans="1:12" x14ac:dyDescent="0.25">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25">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25">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25">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25">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25">
      <c r="A160" s="15"/>
      <c r="B160" s="15"/>
      <c r="C160" s="48"/>
      <c r="D160" s="48"/>
      <c r="E160" s="16"/>
      <c r="F160" s="27"/>
      <c r="G160" s="1"/>
      <c r="H160" s="2"/>
      <c r="I160" s="1"/>
      <c r="J160" s="3"/>
      <c r="K160" s="4"/>
      <c r="L160" s="54" t="str">
        <f>IF(SUM(K155:K159)&gt;10,SUM(K155:K159),"")</f>
        <v/>
      </c>
    </row>
    <row r="161" spans="1:12" x14ac:dyDescent="0.25">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25">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25">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25">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25">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25">
      <c r="A166" s="15"/>
      <c r="B166" s="15"/>
      <c r="C166" s="48"/>
      <c r="D166" s="48"/>
      <c r="E166" s="16"/>
      <c r="F166" s="27"/>
      <c r="G166" s="1"/>
      <c r="H166" s="2"/>
      <c r="I166" s="1"/>
      <c r="J166" s="3"/>
      <c r="K166" s="4"/>
      <c r="L166" s="54" t="str">
        <f>IF(SUM(K161:K165)&gt;10,SUM(K161:K165),"")</f>
        <v/>
      </c>
    </row>
    <row r="167" spans="1:12" x14ac:dyDescent="0.25">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25">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25">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25">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25">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25">
      <c r="A172" s="15"/>
      <c r="B172" s="15"/>
      <c r="C172" s="48"/>
      <c r="D172" s="48"/>
      <c r="E172" s="16"/>
      <c r="F172" s="27"/>
      <c r="G172" s="1"/>
      <c r="H172" s="2"/>
      <c r="I172" s="1"/>
      <c r="J172" s="3"/>
      <c r="K172" s="4"/>
      <c r="L172" s="54" t="str">
        <f>IF(SUM(K167:K171)&gt;10,SUM(K167:K171),"")</f>
        <v/>
      </c>
    </row>
    <row r="173" spans="1:12" x14ac:dyDescent="0.25">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25">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25">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25">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25">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25">
      <c r="A178" s="15"/>
      <c r="B178" s="15"/>
      <c r="C178" s="48"/>
      <c r="D178" s="48"/>
      <c r="E178" s="16"/>
      <c r="F178" s="27"/>
      <c r="G178" s="1"/>
      <c r="H178" s="2"/>
      <c r="I178" s="1"/>
      <c r="J178" s="3"/>
      <c r="K178" s="4"/>
      <c r="L178" s="54" t="str">
        <f>IF(SUM(K173:K177)&gt;10,SUM(K173:K177),"")</f>
        <v/>
      </c>
    </row>
    <row r="179" spans="1:12" x14ac:dyDescent="0.25">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25">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25">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25">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25">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25">
      <c r="A184" s="15"/>
      <c r="B184" s="15"/>
      <c r="C184" s="48"/>
      <c r="D184" s="48"/>
      <c r="E184" s="16"/>
      <c r="F184" s="27"/>
      <c r="G184" s="1"/>
      <c r="H184" s="2"/>
      <c r="I184" s="1"/>
      <c r="J184" s="3"/>
      <c r="K184" s="4"/>
      <c r="L184" s="54" t="str">
        <f>IF(SUM(K179:K183)&gt;10,SUM(K179:K183),"")</f>
        <v/>
      </c>
    </row>
    <row r="185" spans="1:12" x14ac:dyDescent="0.25">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25">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25">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25">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25">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25">
      <c r="A190" s="15"/>
      <c r="B190" s="15"/>
      <c r="C190" s="48"/>
      <c r="D190" s="48"/>
      <c r="E190" s="16"/>
      <c r="F190" s="27"/>
      <c r="G190" s="1"/>
      <c r="H190" s="2"/>
      <c r="I190" s="1"/>
      <c r="J190" s="3"/>
      <c r="K190" s="4"/>
      <c r="L190" s="54" t="str">
        <f>IF(SUM(K185:K189)&gt;10,SUM(K185:K189),"")</f>
        <v/>
      </c>
    </row>
    <row r="191" spans="1:12" ht="15.75" thickBot="1" x14ac:dyDescent="0.3">
      <c r="A191" s="137" t="s">
        <v>12</v>
      </c>
      <c r="B191" s="138"/>
      <c r="C191" s="138"/>
      <c r="D191" s="138"/>
      <c r="E191" s="139"/>
      <c r="F191" s="7"/>
      <c r="G191" s="6"/>
      <c r="H191" s="8"/>
      <c r="I191" s="6"/>
      <c r="J191" s="9"/>
      <c r="K191" s="11">
        <f>SUM(K5:K189)</f>
        <v>27</v>
      </c>
      <c r="L191" s="59">
        <f>SUM(L5:L190)</f>
        <v>18.000000000000004</v>
      </c>
    </row>
    <row r="192" spans="1:12" x14ac:dyDescent="0.25">
      <c r="A192" s="35"/>
      <c r="B192" s="35"/>
      <c r="C192" s="35"/>
      <c r="D192" s="35"/>
      <c r="E192" s="35"/>
    </row>
    <row r="193" spans="1:6" x14ac:dyDescent="0.25">
      <c r="F193" s="5"/>
    </row>
    <row r="194" spans="1:6" x14ac:dyDescent="0.25">
      <c r="A194" s="37" t="s">
        <v>10</v>
      </c>
      <c r="B194" s="38"/>
      <c r="C194" s="38"/>
      <c r="D194" s="35"/>
      <c r="E194" s="35"/>
    </row>
    <row r="195" spans="1:6" x14ac:dyDescent="0.25">
      <c r="A195" s="39" t="s">
        <v>24</v>
      </c>
      <c r="B195" s="38"/>
      <c r="C195" s="38"/>
      <c r="D195" s="38"/>
      <c r="E195" s="38"/>
    </row>
    <row r="196" spans="1:6" x14ac:dyDescent="0.25">
      <c r="A196" s="40"/>
      <c r="B196" s="41"/>
      <c r="C196" s="41"/>
      <c r="D196" s="41"/>
      <c r="E196" s="41"/>
    </row>
    <row r="197" spans="1:6" ht="32.25" customHeight="1" x14ac:dyDescent="0.25">
      <c r="A197" s="37" t="s">
        <v>10</v>
      </c>
      <c r="B197" s="38"/>
      <c r="C197" s="38"/>
      <c r="D197" s="35"/>
      <c r="E197" s="37"/>
    </row>
    <row r="198" spans="1:6" x14ac:dyDescent="0.25">
      <c r="A198" s="39" t="s">
        <v>25</v>
      </c>
      <c r="B198" s="38"/>
      <c r="C198" s="38"/>
      <c r="D198" s="38"/>
      <c r="E198" s="39"/>
    </row>
    <row r="199" spans="1:6" x14ac:dyDescent="0.25">
      <c r="A199" s="37"/>
      <c r="B199" s="35"/>
      <c r="C199" s="35"/>
      <c r="D199" s="35"/>
      <c r="E199" s="35"/>
    </row>
    <row r="200" spans="1:6" ht="39.75" customHeight="1" x14ac:dyDescent="0.25">
      <c r="A200" s="37" t="s">
        <v>10</v>
      </c>
      <c r="B200" s="38"/>
      <c r="C200" s="38"/>
      <c r="D200" s="35"/>
      <c r="E200" s="35"/>
    </row>
    <row r="201" spans="1:6" x14ac:dyDescent="0.25">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120" priority="440" stopIfTrue="1">
      <formula>$G5="Sonntag"</formula>
    </cfRule>
    <cfRule type="expression" dxfId="4119" priority="441" stopIfTrue="1">
      <formula>$G5="Samstag"</formula>
    </cfRule>
  </conditionalFormatting>
  <conditionalFormatting sqref="F17:G21 F23:G27 F29:G33 F35:G39 F47:G51 F53:G57 F59:G63 F5:G15 F176:G177">
    <cfRule type="expression" dxfId="4118" priority="439">
      <formula>#REF!="Sa"</formula>
    </cfRule>
  </conditionalFormatting>
  <conditionalFormatting sqref="G17:G21 G23:G27 G29:G33 G35:G39 G47:G51 G53:G57 G59:G63 G5:G15 G176:G177">
    <cfRule type="expression" dxfId="4117" priority="437">
      <formula>$G5="Sonntag"</formula>
    </cfRule>
    <cfRule type="expression" dxfId="4116" priority="438">
      <formula>$G5="Samstag"</formula>
    </cfRule>
  </conditionalFormatting>
  <conditionalFormatting sqref="G23:G27 G29:G33 G35:G39 G176:G177">
    <cfRule type="expression" dxfId="4115" priority="435">
      <formula>$H23="Sonntag"</formula>
    </cfRule>
    <cfRule type="expression" dxfId="4114" priority="436">
      <formula>$H23="Samstag"</formula>
    </cfRule>
  </conditionalFormatting>
  <conditionalFormatting sqref="M37:O37">
    <cfRule type="expression" dxfId="4113" priority="433" stopIfTrue="1">
      <formula>$G43="Sonntag"</formula>
    </cfRule>
    <cfRule type="expression" dxfId="4112" priority="434" stopIfTrue="1">
      <formula>$G43="Samstag"</formula>
    </cfRule>
  </conditionalFormatting>
  <conditionalFormatting sqref="A16:J16">
    <cfRule type="expression" dxfId="4111" priority="431" stopIfTrue="1">
      <formula>$G16="Sonntag"</formula>
    </cfRule>
    <cfRule type="expression" dxfId="4110" priority="432" stopIfTrue="1">
      <formula>$G16="Samstag"</formula>
    </cfRule>
  </conditionalFormatting>
  <conditionalFormatting sqref="F16:G16">
    <cfRule type="expression" dxfId="4109" priority="430">
      <formula>#REF!="Sa"</formula>
    </cfRule>
  </conditionalFormatting>
  <conditionalFormatting sqref="G16">
    <cfRule type="expression" dxfId="4108" priority="428">
      <formula>$G16="Sonntag"</formula>
    </cfRule>
    <cfRule type="expression" dxfId="4107" priority="429">
      <formula>$G16="Samstag"</formula>
    </cfRule>
  </conditionalFormatting>
  <conditionalFormatting sqref="A22:J22">
    <cfRule type="expression" dxfId="4106" priority="426" stopIfTrue="1">
      <formula>$G22="Sonntag"</formula>
    </cfRule>
    <cfRule type="expression" dxfId="4105" priority="427" stopIfTrue="1">
      <formula>$G22="Samstag"</formula>
    </cfRule>
  </conditionalFormatting>
  <conditionalFormatting sqref="F22:G22">
    <cfRule type="expression" dxfId="4104" priority="425">
      <formula>#REF!="Sa"</formula>
    </cfRule>
  </conditionalFormatting>
  <conditionalFormatting sqref="G22">
    <cfRule type="expression" dxfId="4103" priority="423">
      <formula>$G22="Sonntag"</formula>
    </cfRule>
    <cfRule type="expression" dxfId="4102" priority="424">
      <formula>$G22="Samstag"</formula>
    </cfRule>
  </conditionalFormatting>
  <conditionalFormatting sqref="A28:J28">
    <cfRule type="expression" dxfId="4101" priority="421" stopIfTrue="1">
      <formula>$G28="Sonntag"</formula>
    </cfRule>
    <cfRule type="expression" dxfId="4100" priority="422" stopIfTrue="1">
      <formula>$G28="Samstag"</formula>
    </cfRule>
  </conditionalFormatting>
  <conditionalFormatting sqref="F28:G28">
    <cfRule type="expression" dxfId="4099" priority="420">
      <formula>#REF!="Sa"</formula>
    </cfRule>
  </conditionalFormatting>
  <conditionalFormatting sqref="G28">
    <cfRule type="expression" dxfId="4098" priority="418">
      <formula>$G28="Sonntag"</formula>
    </cfRule>
    <cfRule type="expression" dxfId="4097" priority="419">
      <formula>$G28="Samstag"</formula>
    </cfRule>
  </conditionalFormatting>
  <conditionalFormatting sqref="A34:B34 E34:J34">
    <cfRule type="expression" dxfId="4096" priority="416" stopIfTrue="1">
      <formula>$G34="Sonntag"</formula>
    </cfRule>
    <cfRule type="expression" dxfId="4095" priority="417" stopIfTrue="1">
      <formula>$G34="Samstag"</formula>
    </cfRule>
  </conditionalFormatting>
  <conditionalFormatting sqref="F34:G34">
    <cfRule type="expression" dxfId="4094" priority="415">
      <formula>#REF!="Sa"</formula>
    </cfRule>
  </conditionalFormatting>
  <conditionalFormatting sqref="G34">
    <cfRule type="expression" dxfId="4093" priority="413">
      <formula>$G34="Sonntag"</formula>
    </cfRule>
    <cfRule type="expression" dxfId="4092" priority="414">
      <formula>$G34="Samstag"</formula>
    </cfRule>
  </conditionalFormatting>
  <conditionalFormatting sqref="A40:B40 E40:J40">
    <cfRule type="expression" dxfId="4091" priority="411" stopIfTrue="1">
      <formula>$G40="Sonntag"</formula>
    </cfRule>
    <cfRule type="expression" dxfId="4090" priority="412" stopIfTrue="1">
      <formula>$G40="Samstag"</formula>
    </cfRule>
  </conditionalFormatting>
  <conditionalFormatting sqref="F40:G40">
    <cfRule type="expression" dxfId="4089" priority="410">
      <formula>#REF!="Sa"</formula>
    </cfRule>
  </conditionalFormatting>
  <conditionalFormatting sqref="G40">
    <cfRule type="expression" dxfId="4088" priority="408">
      <formula>$G40="Sonntag"</formula>
    </cfRule>
    <cfRule type="expression" dxfId="4087" priority="409">
      <formula>$G40="Samstag"</formula>
    </cfRule>
  </conditionalFormatting>
  <conditionalFormatting sqref="A46:B46 E46:J46">
    <cfRule type="expression" dxfId="4086" priority="406" stopIfTrue="1">
      <formula>$G46="Sonntag"</formula>
    </cfRule>
    <cfRule type="expression" dxfId="4085" priority="407" stopIfTrue="1">
      <formula>$G46="Samstag"</formula>
    </cfRule>
  </conditionalFormatting>
  <conditionalFormatting sqref="F46:G46">
    <cfRule type="expression" dxfId="4084" priority="405">
      <formula>#REF!="Sa"</formula>
    </cfRule>
  </conditionalFormatting>
  <conditionalFormatting sqref="G46">
    <cfRule type="expression" dxfId="4083" priority="403">
      <formula>$G46="Sonntag"</formula>
    </cfRule>
    <cfRule type="expression" dxfId="4082" priority="404">
      <formula>$G46="Samstag"</formula>
    </cfRule>
  </conditionalFormatting>
  <conditionalFormatting sqref="A52:J52">
    <cfRule type="expression" dxfId="4081" priority="401" stopIfTrue="1">
      <formula>$G52="Sonntag"</formula>
    </cfRule>
    <cfRule type="expression" dxfId="4080" priority="402" stopIfTrue="1">
      <formula>$G52="Samstag"</formula>
    </cfRule>
  </conditionalFormatting>
  <conditionalFormatting sqref="F52:G52">
    <cfRule type="expression" dxfId="4079" priority="400">
      <formula>#REF!="Sa"</formula>
    </cfRule>
  </conditionalFormatting>
  <conditionalFormatting sqref="G52">
    <cfRule type="expression" dxfId="4078" priority="398">
      <formula>$G52="Sonntag"</formula>
    </cfRule>
    <cfRule type="expression" dxfId="4077" priority="399">
      <formula>$G52="Samstag"</formula>
    </cfRule>
  </conditionalFormatting>
  <conditionalFormatting sqref="A58:B58 E58:J58">
    <cfRule type="expression" dxfId="4076" priority="396" stopIfTrue="1">
      <formula>$G58="Sonntag"</formula>
    </cfRule>
    <cfRule type="expression" dxfId="4075" priority="397" stopIfTrue="1">
      <formula>$G58="Samstag"</formula>
    </cfRule>
  </conditionalFormatting>
  <conditionalFormatting sqref="F58:G58">
    <cfRule type="expression" dxfId="4074" priority="395">
      <formula>#REF!="Sa"</formula>
    </cfRule>
  </conditionalFormatting>
  <conditionalFormatting sqref="G58">
    <cfRule type="expression" dxfId="4073" priority="393">
      <formula>$G58="Sonntag"</formula>
    </cfRule>
    <cfRule type="expression" dxfId="4072" priority="394">
      <formula>$G58="Samstag"</formula>
    </cfRule>
  </conditionalFormatting>
  <conditionalFormatting sqref="A64:B64 E64:J64">
    <cfRule type="expression" dxfId="4071" priority="391" stopIfTrue="1">
      <formula>$G64="Sonntag"</formula>
    </cfRule>
    <cfRule type="expression" dxfId="4070" priority="392" stopIfTrue="1">
      <formula>$G64="Samstag"</formula>
    </cfRule>
  </conditionalFormatting>
  <conditionalFormatting sqref="F64:G64">
    <cfRule type="expression" dxfId="4069" priority="390">
      <formula>#REF!="Sa"</formula>
    </cfRule>
  </conditionalFormatting>
  <conditionalFormatting sqref="G64">
    <cfRule type="expression" dxfId="4068" priority="388">
      <formula>$G64="Sonntag"</formula>
    </cfRule>
    <cfRule type="expression" dxfId="4067" priority="389">
      <formula>$G64="Samstag"</formula>
    </cfRule>
  </conditionalFormatting>
  <conditionalFormatting sqref="A70:B70 E70:J70">
    <cfRule type="expression" dxfId="4066" priority="386" stopIfTrue="1">
      <formula>$G70="Sonntag"</formula>
    </cfRule>
    <cfRule type="expression" dxfId="4065" priority="387" stopIfTrue="1">
      <formula>$G70="Samstag"</formula>
    </cfRule>
  </conditionalFormatting>
  <conditionalFormatting sqref="F70:G70">
    <cfRule type="expression" dxfId="4064" priority="385">
      <formula>#REF!="Sa"</formula>
    </cfRule>
  </conditionalFormatting>
  <conditionalFormatting sqref="G70">
    <cfRule type="expression" dxfId="4063" priority="383">
      <formula>$G70="Sonntag"</formula>
    </cfRule>
    <cfRule type="expression" dxfId="4062" priority="384">
      <formula>$G70="Samstag"</formula>
    </cfRule>
  </conditionalFormatting>
  <conditionalFormatting sqref="A76:J76">
    <cfRule type="expression" dxfId="4061" priority="381" stopIfTrue="1">
      <formula>$G76="Sonntag"</formula>
    </cfRule>
    <cfRule type="expression" dxfId="4060" priority="382" stopIfTrue="1">
      <formula>$G76="Samstag"</formula>
    </cfRule>
  </conditionalFormatting>
  <conditionalFormatting sqref="F76:G76">
    <cfRule type="expression" dxfId="4059" priority="380">
      <formula>#REF!="Sa"</formula>
    </cfRule>
  </conditionalFormatting>
  <conditionalFormatting sqref="G76">
    <cfRule type="expression" dxfId="4058" priority="378">
      <formula>$G76="Sonntag"</formula>
    </cfRule>
    <cfRule type="expression" dxfId="4057" priority="379">
      <formula>$G76="Samstag"</formula>
    </cfRule>
  </conditionalFormatting>
  <conditionalFormatting sqref="A82:B82 E82:J82">
    <cfRule type="expression" dxfId="4056" priority="376" stopIfTrue="1">
      <formula>$G82="Sonntag"</formula>
    </cfRule>
    <cfRule type="expression" dxfId="4055" priority="377" stopIfTrue="1">
      <formula>$G82="Samstag"</formula>
    </cfRule>
  </conditionalFormatting>
  <conditionalFormatting sqref="F82:G82">
    <cfRule type="expression" dxfId="4054" priority="375">
      <formula>#REF!="Sa"</formula>
    </cfRule>
  </conditionalFormatting>
  <conditionalFormatting sqref="G82">
    <cfRule type="expression" dxfId="4053" priority="373">
      <formula>$G82="Sonntag"</formula>
    </cfRule>
    <cfRule type="expression" dxfId="4052" priority="374">
      <formula>$G82="Samstag"</formula>
    </cfRule>
  </conditionalFormatting>
  <conditionalFormatting sqref="B88 E88:J88">
    <cfRule type="expression" dxfId="4051" priority="371" stopIfTrue="1">
      <formula>$G88="Sonntag"</formula>
    </cfRule>
    <cfRule type="expression" dxfId="4050" priority="372" stopIfTrue="1">
      <formula>$G88="Samstag"</formula>
    </cfRule>
  </conditionalFormatting>
  <conditionalFormatting sqref="F88:G88">
    <cfRule type="expression" dxfId="4049" priority="370">
      <formula>#REF!="Sa"</formula>
    </cfRule>
  </conditionalFormatting>
  <conditionalFormatting sqref="G88">
    <cfRule type="expression" dxfId="4048" priority="368">
      <formula>$G88="Sonntag"</formula>
    </cfRule>
    <cfRule type="expression" dxfId="4047" priority="369">
      <formula>$G88="Samstag"</formula>
    </cfRule>
  </conditionalFormatting>
  <conditionalFormatting sqref="A94:B94 E94:J94">
    <cfRule type="expression" dxfId="4046" priority="366" stopIfTrue="1">
      <formula>$G94="Sonntag"</formula>
    </cfRule>
    <cfRule type="expression" dxfId="4045" priority="367" stopIfTrue="1">
      <formula>$G94="Samstag"</formula>
    </cfRule>
  </conditionalFormatting>
  <conditionalFormatting sqref="F94:G94">
    <cfRule type="expression" dxfId="4044" priority="365">
      <formula>#REF!="Sa"</formula>
    </cfRule>
  </conditionalFormatting>
  <conditionalFormatting sqref="G94">
    <cfRule type="expression" dxfId="4043" priority="363">
      <formula>$G94="Sonntag"</formula>
    </cfRule>
    <cfRule type="expression" dxfId="4042" priority="364">
      <formula>$G94="Samstag"</formula>
    </cfRule>
  </conditionalFormatting>
  <conditionalFormatting sqref="A100:B100 D100:J100">
    <cfRule type="expression" dxfId="4041" priority="361" stopIfTrue="1">
      <formula>$G100="Sonntag"</formula>
    </cfRule>
    <cfRule type="expression" dxfId="4040" priority="362" stopIfTrue="1">
      <formula>$G100="Samstag"</formula>
    </cfRule>
  </conditionalFormatting>
  <conditionalFormatting sqref="F100:G100">
    <cfRule type="expression" dxfId="4039" priority="360">
      <formula>#REF!="Sa"</formula>
    </cfRule>
  </conditionalFormatting>
  <conditionalFormatting sqref="G100">
    <cfRule type="expression" dxfId="4038" priority="358">
      <formula>$G100="Sonntag"</formula>
    </cfRule>
    <cfRule type="expression" dxfId="4037" priority="359">
      <formula>$G100="Samstag"</formula>
    </cfRule>
  </conditionalFormatting>
  <conditionalFormatting sqref="A106:B106 E106:J106">
    <cfRule type="expression" dxfId="4036" priority="356" stopIfTrue="1">
      <formula>$G106="Sonntag"</formula>
    </cfRule>
    <cfRule type="expression" dxfId="4035" priority="357" stopIfTrue="1">
      <formula>$G106="Samstag"</formula>
    </cfRule>
  </conditionalFormatting>
  <conditionalFormatting sqref="F106:G106">
    <cfRule type="expression" dxfId="4034" priority="355">
      <formula>#REF!="Sa"</formula>
    </cfRule>
  </conditionalFormatting>
  <conditionalFormatting sqref="G106">
    <cfRule type="expression" dxfId="4033" priority="353">
      <formula>$G106="Sonntag"</formula>
    </cfRule>
    <cfRule type="expression" dxfId="4032" priority="354">
      <formula>$G106="Samstag"</formula>
    </cfRule>
  </conditionalFormatting>
  <conditionalFormatting sqref="A112:B112 E112:J112">
    <cfRule type="expression" dxfId="4031" priority="351" stopIfTrue="1">
      <formula>$G112="Sonntag"</formula>
    </cfRule>
    <cfRule type="expression" dxfId="4030" priority="352" stopIfTrue="1">
      <formula>$G112="Samstag"</formula>
    </cfRule>
  </conditionalFormatting>
  <conditionalFormatting sqref="F112:G112">
    <cfRule type="expression" dxfId="4029" priority="350">
      <formula>#REF!="Sa"</formula>
    </cfRule>
  </conditionalFormatting>
  <conditionalFormatting sqref="G112">
    <cfRule type="expression" dxfId="4028" priority="348">
      <formula>$G112="Sonntag"</formula>
    </cfRule>
    <cfRule type="expression" dxfId="4027" priority="349">
      <formula>$G112="Samstag"</formula>
    </cfRule>
  </conditionalFormatting>
  <conditionalFormatting sqref="A118:B118 E118:J118">
    <cfRule type="expression" dxfId="4026" priority="346" stopIfTrue="1">
      <formula>$G118="Sonntag"</formula>
    </cfRule>
    <cfRule type="expression" dxfId="4025" priority="347" stopIfTrue="1">
      <formula>$G118="Samstag"</formula>
    </cfRule>
  </conditionalFormatting>
  <conditionalFormatting sqref="F118:G118">
    <cfRule type="expression" dxfId="4024" priority="345">
      <formula>#REF!="Sa"</formula>
    </cfRule>
  </conditionalFormatting>
  <conditionalFormatting sqref="G118">
    <cfRule type="expression" dxfId="4023" priority="343">
      <formula>$G118="Sonntag"</formula>
    </cfRule>
    <cfRule type="expression" dxfId="4022" priority="344">
      <formula>$G118="Samstag"</formula>
    </cfRule>
  </conditionalFormatting>
  <conditionalFormatting sqref="A124:B124 D124:J124">
    <cfRule type="expression" dxfId="4021" priority="341" stopIfTrue="1">
      <formula>$G124="Sonntag"</formula>
    </cfRule>
    <cfRule type="expression" dxfId="4020" priority="342" stopIfTrue="1">
      <formula>$G124="Samstag"</formula>
    </cfRule>
  </conditionalFormatting>
  <conditionalFormatting sqref="F124:G124">
    <cfRule type="expression" dxfId="4019" priority="340">
      <formula>#REF!="Sa"</formula>
    </cfRule>
  </conditionalFormatting>
  <conditionalFormatting sqref="G124">
    <cfRule type="expression" dxfId="4018" priority="338">
      <formula>$G124="Sonntag"</formula>
    </cfRule>
    <cfRule type="expression" dxfId="4017" priority="339">
      <formula>$G124="Samstag"</formula>
    </cfRule>
  </conditionalFormatting>
  <conditionalFormatting sqref="A130:B130 E130:J130">
    <cfRule type="expression" dxfId="4016" priority="336" stopIfTrue="1">
      <formula>$G130="Sonntag"</formula>
    </cfRule>
    <cfRule type="expression" dxfId="4015" priority="337" stopIfTrue="1">
      <formula>$G130="Samstag"</formula>
    </cfRule>
  </conditionalFormatting>
  <conditionalFormatting sqref="F130:G130">
    <cfRule type="expression" dxfId="4014" priority="335">
      <formula>#REF!="Sa"</formula>
    </cfRule>
  </conditionalFormatting>
  <conditionalFormatting sqref="G130">
    <cfRule type="expression" dxfId="4013" priority="333">
      <formula>$G130="Sonntag"</formula>
    </cfRule>
    <cfRule type="expression" dxfId="4012" priority="334">
      <formula>$G130="Samstag"</formula>
    </cfRule>
  </conditionalFormatting>
  <conditionalFormatting sqref="A136:B136 E136:J136">
    <cfRule type="expression" dxfId="4011" priority="331" stopIfTrue="1">
      <formula>$G136="Sonntag"</formula>
    </cfRule>
    <cfRule type="expression" dxfId="4010" priority="332" stopIfTrue="1">
      <formula>$G136="Samstag"</formula>
    </cfRule>
  </conditionalFormatting>
  <conditionalFormatting sqref="F136:G136">
    <cfRule type="expression" dxfId="4009" priority="330">
      <formula>#REF!="Sa"</formula>
    </cfRule>
  </conditionalFormatting>
  <conditionalFormatting sqref="G136">
    <cfRule type="expression" dxfId="4008" priority="328">
      <formula>$G136="Sonntag"</formula>
    </cfRule>
    <cfRule type="expression" dxfId="4007" priority="329">
      <formula>$G136="Samstag"</formula>
    </cfRule>
  </conditionalFormatting>
  <conditionalFormatting sqref="A142:B142 E142:J142">
    <cfRule type="expression" dxfId="4006" priority="326" stopIfTrue="1">
      <formula>$G142="Sonntag"</formula>
    </cfRule>
    <cfRule type="expression" dxfId="4005" priority="327" stopIfTrue="1">
      <formula>$G142="Samstag"</formula>
    </cfRule>
  </conditionalFormatting>
  <conditionalFormatting sqref="F142:G142">
    <cfRule type="expression" dxfId="4004" priority="325">
      <formula>#REF!="Sa"</formula>
    </cfRule>
  </conditionalFormatting>
  <conditionalFormatting sqref="G142">
    <cfRule type="expression" dxfId="4003" priority="323">
      <formula>$G142="Sonntag"</formula>
    </cfRule>
    <cfRule type="expression" dxfId="4002" priority="324">
      <formula>$G142="Samstag"</formula>
    </cfRule>
  </conditionalFormatting>
  <conditionalFormatting sqref="A148:B148 D148:J148">
    <cfRule type="expression" dxfId="4001" priority="321" stopIfTrue="1">
      <formula>$G148="Sonntag"</formula>
    </cfRule>
    <cfRule type="expression" dxfId="4000" priority="322" stopIfTrue="1">
      <formula>$G148="Samstag"</formula>
    </cfRule>
  </conditionalFormatting>
  <conditionalFormatting sqref="F148:G148">
    <cfRule type="expression" dxfId="3999" priority="320">
      <formula>#REF!="Sa"</formula>
    </cfRule>
  </conditionalFormatting>
  <conditionalFormatting sqref="G148">
    <cfRule type="expression" dxfId="3998" priority="318">
      <formula>$G148="Sonntag"</formula>
    </cfRule>
    <cfRule type="expression" dxfId="3997" priority="319">
      <formula>$G148="Samstag"</formula>
    </cfRule>
  </conditionalFormatting>
  <conditionalFormatting sqref="A154:B154 E154:J154">
    <cfRule type="expression" dxfId="3996" priority="316" stopIfTrue="1">
      <formula>$G154="Sonntag"</formula>
    </cfRule>
    <cfRule type="expression" dxfId="3995" priority="317" stopIfTrue="1">
      <formula>$G154="Samstag"</formula>
    </cfRule>
  </conditionalFormatting>
  <conditionalFormatting sqref="F154:G154">
    <cfRule type="expression" dxfId="3994" priority="315">
      <formula>#REF!="Sa"</formula>
    </cfRule>
  </conditionalFormatting>
  <conditionalFormatting sqref="G154">
    <cfRule type="expression" dxfId="3993" priority="313">
      <formula>$G154="Sonntag"</formula>
    </cfRule>
    <cfRule type="expression" dxfId="3992" priority="314">
      <formula>$G154="Samstag"</formula>
    </cfRule>
  </conditionalFormatting>
  <conditionalFormatting sqref="A160:B160 E160:J160">
    <cfRule type="expression" dxfId="3991" priority="311" stopIfTrue="1">
      <formula>$G160="Sonntag"</formula>
    </cfRule>
    <cfRule type="expression" dxfId="3990" priority="312" stopIfTrue="1">
      <formula>$G160="Samstag"</formula>
    </cfRule>
  </conditionalFormatting>
  <conditionalFormatting sqref="F160:G160">
    <cfRule type="expression" dxfId="3989" priority="310">
      <formula>#REF!="Sa"</formula>
    </cfRule>
  </conditionalFormatting>
  <conditionalFormatting sqref="G160">
    <cfRule type="expression" dxfId="3988" priority="308">
      <formula>$G160="Sonntag"</formula>
    </cfRule>
    <cfRule type="expression" dxfId="3987" priority="309">
      <formula>$G160="Samstag"</formula>
    </cfRule>
  </conditionalFormatting>
  <conditionalFormatting sqref="A166:B166 E166:J166">
    <cfRule type="expression" dxfId="3986" priority="306" stopIfTrue="1">
      <formula>$G166="Sonntag"</formula>
    </cfRule>
    <cfRule type="expression" dxfId="3985" priority="307" stopIfTrue="1">
      <formula>$G166="Samstag"</formula>
    </cfRule>
  </conditionalFormatting>
  <conditionalFormatting sqref="F166:G166">
    <cfRule type="expression" dxfId="3984" priority="305">
      <formula>#REF!="Sa"</formula>
    </cfRule>
  </conditionalFormatting>
  <conditionalFormatting sqref="G166">
    <cfRule type="expression" dxfId="3983" priority="303">
      <formula>$G166="Sonntag"</formula>
    </cfRule>
    <cfRule type="expression" dxfId="3982" priority="304">
      <formula>$G166="Samstag"</formula>
    </cfRule>
  </conditionalFormatting>
  <conditionalFormatting sqref="A172:B172 E172:J172">
    <cfRule type="expression" dxfId="3981" priority="301" stopIfTrue="1">
      <formula>$G172="Sonntag"</formula>
    </cfRule>
    <cfRule type="expression" dxfId="3980" priority="302" stopIfTrue="1">
      <formula>$G172="Samstag"</formula>
    </cfRule>
  </conditionalFormatting>
  <conditionalFormatting sqref="F172:G172">
    <cfRule type="expression" dxfId="3979" priority="300">
      <formula>#REF!="Sa"</formula>
    </cfRule>
  </conditionalFormatting>
  <conditionalFormatting sqref="G172">
    <cfRule type="expression" dxfId="3978" priority="298">
      <formula>$G172="Sonntag"</formula>
    </cfRule>
    <cfRule type="expression" dxfId="3977" priority="299">
      <formula>$G172="Samstag"</formula>
    </cfRule>
  </conditionalFormatting>
  <conditionalFormatting sqref="A178:B178 E178:J178">
    <cfRule type="expression" dxfId="3976" priority="296" stopIfTrue="1">
      <formula>$G178="Sonntag"</formula>
    </cfRule>
    <cfRule type="expression" dxfId="3975" priority="297" stopIfTrue="1">
      <formula>$G178="Samstag"</formula>
    </cfRule>
  </conditionalFormatting>
  <conditionalFormatting sqref="F178:G178">
    <cfRule type="expression" dxfId="3974" priority="295">
      <formula>#REF!="Sa"</formula>
    </cfRule>
  </conditionalFormatting>
  <conditionalFormatting sqref="G178">
    <cfRule type="expression" dxfId="3973" priority="293">
      <formula>$G178="Sonntag"</formula>
    </cfRule>
    <cfRule type="expression" dxfId="3972" priority="294">
      <formula>$G178="Samstag"</formula>
    </cfRule>
  </conditionalFormatting>
  <conditionalFormatting sqref="A184:B184 E184:J184">
    <cfRule type="expression" dxfId="3971" priority="291" stopIfTrue="1">
      <formula>$G184="Sonntag"</formula>
    </cfRule>
    <cfRule type="expression" dxfId="3970" priority="292" stopIfTrue="1">
      <formula>$G184="Samstag"</formula>
    </cfRule>
  </conditionalFormatting>
  <conditionalFormatting sqref="F184:G184">
    <cfRule type="expression" dxfId="3969" priority="290">
      <formula>#REF!="Sa"</formula>
    </cfRule>
  </conditionalFormatting>
  <conditionalFormatting sqref="G184">
    <cfRule type="expression" dxfId="3968" priority="288">
      <formula>$G184="Sonntag"</formula>
    </cfRule>
    <cfRule type="expression" dxfId="3967" priority="289">
      <formula>$G184="Samstag"</formula>
    </cfRule>
  </conditionalFormatting>
  <conditionalFormatting sqref="A89:B93 E89:J93">
    <cfRule type="expression" dxfId="3966" priority="267" stopIfTrue="1">
      <formula>$G89="Sonntag"</formula>
    </cfRule>
    <cfRule type="expression" dxfId="3965" priority="268" stopIfTrue="1">
      <formula>$G89="Samstag"</formula>
    </cfRule>
  </conditionalFormatting>
  <conditionalFormatting sqref="A41:B45 E41:J45">
    <cfRule type="expression" dxfId="3964" priority="286" stopIfTrue="1">
      <formula>$G41="Sonntag"</formula>
    </cfRule>
    <cfRule type="expression" dxfId="3963" priority="287" stopIfTrue="1">
      <formula>$G41="Samstag"</formula>
    </cfRule>
  </conditionalFormatting>
  <conditionalFormatting sqref="F41:G45">
    <cfRule type="expression" dxfId="3962" priority="285">
      <formula>#REF!="Sa"</formula>
    </cfRule>
  </conditionalFormatting>
  <conditionalFormatting sqref="G41:G45">
    <cfRule type="expression" dxfId="3961" priority="283">
      <formula>$G41="Sonntag"</formula>
    </cfRule>
    <cfRule type="expression" dxfId="3960" priority="284">
      <formula>$G41="Samstag"</formula>
    </cfRule>
  </conditionalFormatting>
  <conditionalFormatting sqref="F65:G69">
    <cfRule type="expression" dxfId="3959" priority="282">
      <formula>#REF!="Sa"</formula>
    </cfRule>
  </conditionalFormatting>
  <conditionalFormatting sqref="G65:G69">
    <cfRule type="expression" dxfId="3958" priority="280">
      <formula>$G65="Sonntag"</formula>
    </cfRule>
    <cfRule type="expression" dxfId="3957" priority="281">
      <formula>$G65="Samstag"</formula>
    </cfRule>
  </conditionalFormatting>
  <conditionalFormatting sqref="F71:G75">
    <cfRule type="expression" dxfId="3956" priority="279">
      <formula>#REF!="Sa"</formula>
    </cfRule>
  </conditionalFormatting>
  <conditionalFormatting sqref="G71:G75">
    <cfRule type="expression" dxfId="3955" priority="277">
      <formula>$G71="Sonntag"</formula>
    </cfRule>
    <cfRule type="expression" dxfId="3954" priority="278">
      <formula>$G71="Samstag"</formula>
    </cfRule>
  </conditionalFormatting>
  <conditionalFormatting sqref="F77:G81">
    <cfRule type="expression" dxfId="3953" priority="276">
      <formula>#REF!="Sa"</formula>
    </cfRule>
  </conditionalFormatting>
  <conditionalFormatting sqref="G77:G81">
    <cfRule type="expression" dxfId="3952" priority="274">
      <formula>$G77="Sonntag"</formula>
    </cfRule>
    <cfRule type="expression" dxfId="3951" priority="275">
      <formula>$G77="Samstag"</formula>
    </cfRule>
  </conditionalFormatting>
  <conditionalFormatting sqref="A83:B87 E83:J87">
    <cfRule type="expression" dxfId="3950" priority="272" stopIfTrue="1">
      <formula>$G83="Sonntag"</formula>
    </cfRule>
    <cfRule type="expression" dxfId="3949" priority="273" stopIfTrue="1">
      <formula>$G83="Samstag"</formula>
    </cfRule>
  </conditionalFormatting>
  <conditionalFormatting sqref="F83:G87">
    <cfRule type="expression" dxfId="3948" priority="271">
      <formula>#REF!="Sa"</formula>
    </cfRule>
  </conditionalFormatting>
  <conditionalFormatting sqref="G83:G87">
    <cfRule type="expression" dxfId="3947" priority="269">
      <formula>$G83="Sonntag"</formula>
    </cfRule>
    <cfRule type="expression" dxfId="3946" priority="270">
      <formula>$G83="Samstag"</formula>
    </cfRule>
  </conditionalFormatting>
  <conditionalFormatting sqref="F89:G93">
    <cfRule type="expression" dxfId="3945" priority="266">
      <formula>#REF!="Sa"</formula>
    </cfRule>
  </conditionalFormatting>
  <conditionalFormatting sqref="G89:G93">
    <cfRule type="expression" dxfId="3944" priority="264">
      <formula>$G89="Sonntag"</formula>
    </cfRule>
    <cfRule type="expression" dxfId="3943" priority="265">
      <formula>$G89="Samstag"</formula>
    </cfRule>
  </conditionalFormatting>
  <conditionalFormatting sqref="A88">
    <cfRule type="expression" dxfId="3942" priority="262" stopIfTrue="1">
      <formula>$G88="Sonntag"</formula>
    </cfRule>
    <cfRule type="expression" dxfId="3941" priority="263" stopIfTrue="1">
      <formula>$G88="Samstag"</formula>
    </cfRule>
  </conditionalFormatting>
  <conditionalFormatting sqref="A95:B97 E95:J97">
    <cfRule type="expression" dxfId="3940" priority="260" stopIfTrue="1">
      <formula>$G95="Sonntag"</formula>
    </cfRule>
    <cfRule type="expression" dxfId="3939" priority="261" stopIfTrue="1">
      <formula>$G95="Samstag"</formula>
    </cfRule>
  </conditionalFormatting>
  <conditionalFormatting sqref="F95:G97">
    <cfRule type="expression" dxfId="3938" priority="259">
      <formula>#REF!="Sa"</formula>
    </cfRule>
  </conditionalFormatting>
  <conditionalFormatting sqref="G95:G97">
    <cfRule type="expression" dxfId="3937" priority="257">
      <formula>$G95="Sonntag"</formula>
    </cfRule>
    <cfRule type="expression" dxfId="3936" priority="258">
      <formula>$G95="Samstag"</formula>
    </cfRule>
  </conditionalFormatting>
  <conditionalFormatting sqref="F98:G99">
    <cfRule type="expression" dxfId="3935" priority="256">
      <formula>#REF!="Sa"</formula>
    </cfRule>
  </conditionalFormatting>
  <conditionalFormatting sqref="G98:G99">
    <cfRule type="expression" dxfId="3934" priority="254">
      <formula>$G98="Sonntag"</formula>
    </cfRule>
    <cfRule type="expression" dxfId="3933" priority="255">
      <formula>$G98="Samstag"</formula>
    </cfRule>
  </conditionalFormatting>
  <conditionalFormatting sqref="G98:G99">
    <cfRule type="expression" dxfId="3932" priority="252">
      <formula>$H98="Sonntag"</formula>
    </cfRule>
    <cfRule type="expression" dxfId="3931" priority="253">
      <formula>$H98="Samstag"</formula>
    </cfRule>
  </conditionalFormatting>
  <conditionalFormatting sqref="F101:G105">
    <cfRule type="expression" dxfId="3930" priority="251">
      <formula>#REF!="Sa"</formula>
    </cfRule>
  </conditionalFormatting>
  <conditionalFormatting sqref="G101:G105">
    <cfRule type="expression" dxfId="3929" priority="249">
      <formula>$G101="Sonntag"</formula>
    </cfRule>
    <cfRule type="expression" dxfId="3928" priority="250">
      <formula>$G101="Samstag"</formula>
    </cfRule>
  </conditionalFormatting>
  <conditionalFormatting sqref="G101:G105">
    <cfRule type="expression" dxfId="3927" priority="247">
      <formula>$H101="Sonntag"</formula>
    </cfRule>
    <cfRule type="expression" dxfId="3926" priority="248">
      <formula>$H101="Samstag"</formula>
    </cfRule>
  </conditionalFormatting>
  <conditionalFormatting sqref="F107:G111">
    <cfRule type="expression" dxfId="3925" priority="246">
      <formula>#REF!="Sa"</formula>
    </cfRule>
  </conditionalFormatting>
  <conditionalFormatting sqref="G107:G111">
    <cfRule type="expression" dxfId="3924" priority="244">
      <formula>$G107="Sonntag"</formula>
    </cfRule>
    <cfRule type="expression" dxfId="3923" priority="245">
      <formula>$G107="Samstag"</formula>
    </cfRule>
  </conditionalFormatting>
  <conditionalFormatting sqref="G107:G111">
    <cfRule type="expression" dxfId="3922" priority="242">
      <formula>$H107="Sonntag"</formula>
    </cfRule>
    <cfRule type="expression" dxfId="3921" priority="243">
      <formula>$H107="Samstag"</formula>
    </cfRule>
  </conditionalFormatting>
  <conditionalFormatting sqref="F113:G117">
    <cfRule type="expression" dxfId="3920" priority="241">
      <formula>#REF!="Sa"</formula>
    </cfRule>
  </conditionalFormatting>
  <conditionalFormatting sqref="G113:G117">
    <cfRule type="expression" dxfId="3919" priority="239">
      <formula>$G113="Sonntag"</formula>
    </cfRule>
    <cfRule type="expression" dxfId="3918" priority="240">
      <formula>$G113="Samstag"</formula>
    </cfRule>
  </conditionalFormatting>
  <conditionalFormatting sqref="G113:G117">
    <cfRule type="expression" dxfId="3917" priority="237">
      <formula>$H113="Sonntag"</formula>
    </cfRule>
    <cfRule type="expression" dxfId="3916" priority="238">
      <formula>$H113="Samstag"</formula>
    </cfRule>
  </conditionalFormatting>
  <conditionalFormatting sqref="F119:G123">
    <cfRule type="expression" dxfId="3915" priority="236">
      <formula>#REF!="Sa"</formula>
    </cfRule>
  </conditionalFormatting>
  <conditionalFormatting sqref="G119:G123">
    <cfRule type="expression" dxfId="3914" priority="234">
      <formula>$G119="Sonntag"</formula>
    </cfRule>
    <cfRule type="expression" dxfId="3913" priority="235">
      <formula>$G119="Samstag"</formula>
    </cfRule>
  </conditionalFormatting>
  <conditionalFormatting sqref="G119:G123">
    <cfRule type="expression" dxfId="3912" priority="232">
      <formula>$H119="Sonntag"</formula>
    </cfRule>
    <cfRule type="expression" dxfId="3911" priority="233">
      <formula>$H119="Samstag"</formula>
    </cfRule>
  </conditionalFormatting>
  <conditionalFormatting sqref="F125:G129">
    <cfRule type="expression" dxfId="3910" priority="231">
      <formula>#REF!="Sa"</formula>
    </cfRule>
  </conditionalFormatting>
  <conditionalFormatting sqref="G125:G129">
    <cfRule type="expression" dxfId="3909" priority="229">
      <formula>$G125="Sonntag"</formula>
    </cfRule>
    <cfRule type="expression" dxfId="3908" priority="230">
      <formula>$G125="Samstag"</formula>
    </cfRule>
  </conditionalFormatting>
  <conditionalFormatting sqref="G125:G129">
    <cfRule type="expression" dxfId="3907" priority="227">
      <formula>$H125="Sonntag"</formula>
    </cfRule>
    <cfRule type="expression" dxfId="3906" priority="228">
      <formula>$H125="Samstag"</formula>
    </cfRule>
  </conditionalFormatting>
  <conditionalFormatting sqref="F131:G135">
    <cfRule type="expression" dxfId="3905" priority="226">
      <formula>#REF!="Sa"</formula>
    </cfRule>
  </conditionalFormatting>
  <conditionalFormatting sqref="G131:G135">
    <cfRule type="expression" dxfId="3904" priority="224">
      <formula>$G131="Sonntag"</formula>
    </cfRule>
    <cfRule type="expression" dxfId="3903" priority="225">
      <formula>$G131="Samstag"</formula>
    </cfRule>
  </conditionalFormatting>
  <conditionalFormatting sqref="G131:G135">
    <cfRule type="expression" dxfId="3902" priority="222">
      <formula>$H131="Sonntag"</formula>
    </cfRule>
    <cfRule type="expression" dxfId="3901" priority="223">
      <formula>$H131="Samstag"</formula>
    </cfRule>
  </conditionalFormatting>
  <conditionalFormatting sqref="F137:G141">
    <cfRule type="expression" dxfId="3900" priority="221">
      <formula>#REF!="Sa"</formula>
    </cfRule>
  </conditionalFormatting>
  <conditionalFormatting sqref="G137:G141">
    <cfRule type="expression" dxfId="3899" priority="219">
      <formula>$G137="Sonntag"</formula>
    </cfRule>
    <cfRule type="expression" dxfId="3898" priority="220">
      <formula>$G137="Samstag"</formula>
    </cfRule>
  </conditionalFormatting>
  <conditionalFormatting sqref="G137:G141">
    <cfRule type="expression" dxfId="3897" priority="217">
      <formula>$H137="Sonntag"</formula>
    </cfRule>
    <cfRule type="expression" dxfId="3896" priority="218">
      <formula>$H137="Samstag"</formula>
    </cfRule>
  </conditionalFormatting>
  <conditionalFormatting sqref="F143:G147">
    <cfRule type="expression" dxfId="3895" priority="216">
      <formula>#REF!="Sa"</formula>
    </cfRule>
  </conditionalFormatting>
  <conditionalFormatting sqref="G143:G147">
    <cfRule type="expression" dxfId="3894" priority="214">
      <formula>$G143="Sonntag"</formula>
    </cfRule>
    <cfRule type="expression" dxfId="3893" priority="215">
      <formula>$G143="Samstag"</formula>
    </cfRule>
  </conditionalFormatting>
  <conditionalFormatting sqref="G143:G147">
    <cfRule type="expression" dxfId="3892" priority="212">
      <formula>$H143="Sonntag"</formula>
    </cfRule>
    <cfRule type="expression" dxfId="3891" priority="213">
      <formula>$H143="Samstag"</formula>
    </cfRule>
  </conditionalFormatting>
  <conditionalFormatting sqref="F149:G153">
    <cfRule type="expression" dxfId="3890" priority="211">
      <formula>#REF!="Sa"</formula>
    </cfRule>
  </conditionalFormatting>
  <conditionalFormatting sqref="G149:G153">
    <cfRule type="expression" dxfId="3889" priority="209">
      <formula>$G149="Sonntag"</formula>
    </cfRule>
    <cfRule type="expression" dxfId="3888" priority="210">
      <formula>$G149="Samstag"</formula>
    </cfRule>
  </conditionalFormatting>
  <conditionalFormatting sqref="G149:G153">
    <cfRule type="expression" dxfId="3887" priority="207">
      <formula>$H149="Sonntag"</formula>
    </cfRule>
    <cfRule type="expression" dxfId="3886" priority="208">
      <formula>$H149="Samstag"</formula>
    </cfRule>
  </conditionalFormatting>
  <conditionalFormatting sqref="F155:G159">
    <cfRule type="expression" dxfId="3885" priority="206">
      <formula>#REF!="Sa"</formula>
    </cfRule>
  </conditionalFormatting>
  <conditionalFormatting sqref="G155:G159">
    <cfRule type="expression" dxfId="3884" priority="204">
      <formula>$G155="Sonntag"</formula>
    </cfRule>
    <cfRule type="expression" dxfId="3883" priority="205">
      <formula>$G155="Samstag"</formula>
    </cfRule>
  </conditionalFormatting>
  <conditionalFormatting sqref="G155:G159">
    <cfRule type="expression" dxfId="3882" priority="202">
      <formula>$H155="Sonntag"</formula>
    </cfRule>
    <cfRule type="expression" dxfId="3881" priority="203">
      <formula>$H155="Samstag"</formula>
    </cfRule>
  </conditionalFormatting>
  <conditionalFormatting sqref="F161:G165">
    <cfRule type="expression" dxfId="3880" priority="201">
      <formula>#REF!="Sa"</formula>
    </cfRule>
  </conditionalFormatting>
  <conditionalFormatting sqref="G161:G165">
    <cfRule type="expression" dxfId="3879" priority="199">
      <formula>$G161="Sonntag"</formula>
    </cfRule>
    <cfRule type="expression" dxfId="3878" priority="200">
      <formula>$G161="Samstag"</formula>
    </cfRule>
  </conditionalFormatting>
  <conditionalFormatting sqref="G161:G165">
    <cfRule type="expression" dxfId="3877" priority="197">
      <formula>$H161="Sonntag"</formula>
    </cfRule>
    <cfRule type="expression" dxfId="3876" priority="198">
      <formula>$H161="Samstag"</formula>
    </cfRule>
  </conditionalFormatting>
  <conditionalFormatting sqref="F167:G171">
    <cfRule type="expression" dxfId="3875" priority="196">
      <formula>#REF!="Sa"</formula>
    </cfRule>
  </conditionalFormatting>
  <conditionalFormatting sqref="G167:G171">
    <cfRule type="expression" dxfId="3874" priority="194">
      <formula>$G167="Sonntag"</formula>
    </cfRule>
    <cfRule type="expression" dxfId="3873" priority="195">
      <formula>$G167="Samstag"</formula>
    </cfRule>
  </conditionalFormatting>
  <conditionalFormatting sqref="G167:G171">
    <cfRule type="expression" dxfId="3872" priority="192">
      <formula>$H167="Sonntag"</formula>
    </cfRule>
    <cfRule type="expression" dxfId="3871" priority="193">
      <formula>$H167="Samstag"</formula>
    </cfRule>
  </conditionalFormatting>
  <conditionalFormatting sqref="F173:G174">
    <cfRule type="expression" dxfId="3870" priority="191">
      <formula>#REF!="Sa"</formula>
    </cfRule>
  </conditionalFormatting>
  <conditionalFormatting sqref="G173:G174">
    <cfRule type="expression" dxfId="3869" priority="189">
      <formula>$G173="Sonntag"</formula>
    </cfRule>
    <cfRule type="expression" dxfId="3868" priority="190">
      <formula>$G173="Samstag"</formula>
    </cfRule>
  </conditionalFormatting>
  <conditionalFormatting sqref="G173:G174">
    <cfRule type="expression" dxfId="3867" priority="187">
      <formula>$H173="Sonntag"</formula>
    </cfRule>
    <cfRule type="expression" dxfId="3866" priority="188">
      <formula>$H173="Samstag"</formula>
    </cfRule>
  </conditionalFormatting>
  <conditionalFormatting sqref="F179:G183">
    <cfRule type="expression" dxfId="3865" priority="186">
      <formula>#REF!="Sa"</formula>
    </cfRule>
  </conditionalFormatting>
  <conditionalFormatting sqref="G179:G183">
    <cfRule type="expression" dxfId="3864" priority="184">
      <formula>$G179="Sonntag"</formula>
    </cfRule>
    <cfRule type="expression" dxfId="3863" priority="185">
      <formula>$G179="Samstag"</formula>
    </cfRule>
  </conditionalFormatting>
  <conditionalFormatting sqref="G179:G183">
    <cfRule type="expression" dxfId="3862" priority="182">
      <formula>$H179="Sonntag"</formula>
    </cfRule>
    <cfRule type="expression" dxfId="3861" priority="183">
      <formula>$H179="Samstag"</formula>
    </cfRule>
  </conditionalFormatting>
  <conditionalFormatting sqref="F185:G189">
    <cfRule type="expression" dxfId="3860" priority="181">
      <formula>#REF!="Sa"</formula>
    </cfRule>
  </conditionalFormatting>
  <conditionalFormatting sqref="G185:G189">
    <cfRule type="expression" dxfId="3859" priority="179">
      <formula>$G185="Sonntag"</formula>
    </cfRule>
    <cfRule type="expression" dxfId="3858" priority="180">
      <formula>$G185="Samstag"</formula>
    </cfRule>
  </conditionalFormatting>
  <conditionalFormatting sqref="G185:G189">
    <cfRule type="expression" dxfId="3857" priority="177">
      <formula>$H185="Sonntag"</formula>
    </cfRule>
    <cfRule type="expression" dxfId="3856" priority="178">
      <formula>$H185="Samstag"</formula>
    </cfRule>
  </conditionalFormatting>
  <conditionalFormatting sqref="L10 L16 L22">
    <cfRule type="expression" dxfId="3855" priority="175" stopIfTrue="1">
      <formula>$G10="Sonntag"</formula>
    </cfRule>
    <cfRule type="expression" dxfId="3854" priority="176" stopIfTrue="1">
      <formula>$G10="Samstag"</formula>
    </cfRule>
  </conditionalFormatting>
  <conditionalFormatting sqref="L10 L16 L22">
    <cfRule type="expression" dxfId="3853" priority="173" stopIfTrue="1">
      <formula>$G10="Sonntag"</formula>
    </cfRule>
    <cfRule type="expression" dxfId="3852" priority="174" stopIfTrue="1">
      <formula>$G10="Samstag"</formula>
    </cfRule>
  </conditionalFormatting>
  <conditionalFormatting sqref="L10 L16 L22">
    <cfRule type="cellIs" dxfId="3851" priority="172" stopIfTrue="1" operator="greaterThan">
      <formula>10</formula>
    </cfRule>
  </conditionalFormatting>
  <conditionalFormatting sqref="L28 L34 L40 L46 L52 L58 L64 L70 L76 L82 L88 L94 L100 L106 L112 L118 L124 L130 L136 L142 L148 L154 L160 L166 L172 L178 L184">
    <cfRule type="cellIs" dxfId="3850" priority="35" stopIfTrue="1" operator="greaterThan">
      <formula>10</formula>
    </cfRule>
  </conditionalFormatting>
  <conditionalFormatting sqref="L190">
    <cfRule type="cellIs" dxfId="3849" priority="19" stopIfTrue="1" operator="greaterThan">
      <formula>10</formula>
    </cfRule>
  </conditionalFormatting>
  <conditionalFormatting sqref="L191">
    <cfRule type="cellIs" dxfId="3848" priority="1" operator="equal">
      <formula>0</formula>
    </cfRule>
    <cfRule type="cellIs" dxfId="3847" priority="2" operator="greaterThan">
      <formula>0</formula>
    </cfRule>
    <cfRule type="cellIs" dxfId="3846"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0" style="36" customWidth="1"/>
    <col min="7" max="7" width="11.7109375" style="5" customWidth="1"/>
    <col min="8" max="9" width="11.42578125" style="5" hidden="1" customWidth="1"/>
    <col min="10" max="10" width="8.42578125" style="5" customWidth="1"/>
    <col min="11" max="11" width="7.7109375" style="5" customWidth="1"/>
    <col min="12" max="12" width="11.7109375" style="5" customWidth="1"/>
    <col min="13" max="16384" width="11.42578125" style="5"/>
  </cols>
  <sheetData>
    <row r="1" spans="1:12" x14ac:dyDescent="0.25">
      <c r="A1" s="49" t="s">
        <v>0</v>
      </c>
      <c r="B1" s="42"/>
      <c r="C1" s="51" t="str">
        <f>Ausfüllanleitung!C28</f>
        <v>Johannes Hell</v>
      </c>
      <c r="D1" s="140" t="s">
        <v>39</v>
      </c>
      <c r="E1" s="141"/>
      <c r="F1" s="142" t="str">
        <f>Ausfüllanleitung!C31</f>
        <v>Siemens</v>
      </c>
      <c r="G1" s="143"/>
      <c r="H1" s="143"/>
      <c r="I1" s="143"/>
      <c r="J1" s="143"/>
      <c r="K1" s="143"/>
      <c r="L1" s="144"/>
    </row>
    <row r="2" spans="1:12" x14ac:dyDescent="0.25">
      <c r="A2" s="50" t="s">
        <v>21</v>
      </c>
      <c r="B2" s="42"/>
      <c r="C2" s="51" t="str">
        <f>Ausfüllanleitung!C29</f>
        <v>ZPI</v>
      </c>
      <c r="D2" s="140" t="s">
        <v>35</v>
      </c>
      <c r="E2" s="141"/>
      <c r="F2" s="142" t="str">
        <f>Ausfüllanleitung!C32</f>
        <v>IHE Technischer Experte</v>
      </c>
      <c r="G2" s="143"/>
      <c r="H2" s="143"/>
      <c r="I2" s="143"/>
      <c r="J2" s="143"/>
      <c r="K2" s="143"/>
      <c r="L2" s="144"/>
    </row>
    <row r="3" spans="1:12" x14ac:dyDescent="0.25">
      <c r="A3" s="50" t="s">
        <v>22</v>
      </c>
      <c r="B3" s="42"/>
      <c r="C3" s="51" t="str">
        <f>Ausfüllanleitung!C30</f>
        <v>Wolfgang Scherer</v>
      </c>
      <c r="D3" s="140" t="s">
        <v>30</v>
      </c>
      <c r="E3" s="141"/>
      <c r="F3" s="142">
        <f>Ausfüllanleitung!C33</f>
        <v>170057</v>
      </c>
      <c r="G3" s="143"/>
      <c r="H3" s="143"/>
      <c r="I3" s="143"/>
      <c r="J3" s="143"/>
      <c r="K3" s="143"/>
      <c r="L3" s="144"/>
    </row>
    <row r="4" spans="1:12" s="23" customFormat="1" ht="30" x14ac:dyDescent="0.25">
      <c r="A4" s="43" t="s">
        <v>1</v>
      </c>
      <c r="B4" s="43" t="s">
        <v>2</v>
      </c>
      <c r="C4" s="43" t="s">
        <v>23</v>
      </c>
      <c r="D4" s="43" t="s">
        <v>50</v>
      </c>
      <c r="E4" s="43"/>
      <c r="F4" s="44" t="s">
        <v>3</v>
      </c>
      <c r="G4" s="45" t="s">
        <v>4</v>
      </c>
      <c r="H4" s="45" t="s">
        <v>5</v>
      </c>
      <c r="I4" s="45" t="s">
        <v>6</v>
      </c>
      <c r="J4" s="45" t="s">
        <v>7</v>
      </c>
      <c r="K4" s="45" t="s">
        <v>8</v>
      </c>
      <c r="L4" s="46" t="s">
        <v>59</v>
      </c>
    </row>
    <row r="5" spans="1:12" x14ac:dyDescent="0.25">
      <c r="A5" s="17">
        <v>0</v>
      </c>
      <c r="B5" s="17">
        <v>0</v>
      </c>
      <c r="C5" s="47"/>
      <c r="D5" s="47"/>
      <c r="E5" s="18"/>
      <c r="F5" s="24">
        <v>42736</v>
      </c>
      <c r="G5" s="19" t="s">
        <v>74</v>
      </c>
      <c r="H5" s="20">
        <f>MONTH(F5)</f>
        <v>1</v>
      </c>
      <c r="I5" s="19" t="e">
        <f>VLOOKUP(H5,#REF!,2,FALSE)</f>
        <v>#REF!</v>
      </c>
      <c r="J5" s="21">
        <f>IF(B5-A5&gt;0,B5-A5,0)</f>
        <v>0</v>
      </c>
      <c r="K5" s="22">
        <f>IF(D5="PAUSE","",IF(D5="Urlaub","",IF(B5-A5&gt;0,(B5-A5)*24,0)))</f>
        <v>0</v>
      </c>
      <c r="L5" s="53" t="str">
        <f>IF(K5&gt;6,K5,"")</f>
        <v/>
      </c>
    </row>
    <row r="6" spans="1:12" x14ac:dyDescent="0.25">
      <c r="A6" s="17">
        <f>B5</f>
        <v>0</v>
      </c>
      <c r="B6" s="17">
        <v>0</v>
      </c>
      <c r="C6" s="47"/>
      <c r="D6" s="47"/>
      <c r="E6" s="18"/>
      <c r="F6" s="24">
        <f>F5</f>
        <v>42736</v>
      </c>
      <c r="G6" s="19" t="s">
        <v>74</v>
      </c>
      <c r="H6" s="20">
        <f>MONTH(F6)</f>
        <v>1</v>
      </c>
      <c r="I6" s="19" t="e">
        <f>VLOOKUP(H6,#REF!,2,FALSE)</f>
        <v>#REF!</v>
      </c>
      <c r="J6" s="21">
        <f>IF(B6-A6&gt;0,B6-A6,0)</f>
        <v>0</v>
      </c>
      <c r="K6" s="22">
        <f t="shared" ref="K6:K69" si="0">IF(D6="PAUSE","",IF(D6="Urlaub","",IF(B6-A6&gt;0,(B6-A6)*24,0)))</f>
        <v>0</v>
      </c>
      <c r="L6" s="53" t="str">
        <f>IF(K6&gt;6,K6,"")</f>
        <v/>
      </c>
    </row>
    <row r="7" spans="1:12" x14ac:dyDescent="0.25">
      <c r="A7" s="17">
        <f>B6</f>
        <v>0</v>
      </c>
      <c r="B7" s="17">
        <v>0</v>
      </c>
      <c r="C7" s="47"/>
      <c r="D7" s="47"/>
      <c r="E7" s="18"/>
      <c r="F7" s="24">
        <f>F6</f>
        <v>42736</v>
      </c>
      <c r="G7" s="19" t="s">
        <v>75</v>
      </c>
      <c r="H7" s="20">
        <f>MONTH(F7)</f>
        <v>1</v>
      </c>
      <c r="I7" s="19" t="e">
        <f>VLOOKUP(H7,#REF!,2,FALSE)</f>
        <v>#REF!</v>
      </c>
      <c r="J7" s="21">
        <f>IF(B7-A7&gt;0,B7-A7,0)</f>
        <v>0</v>
      </c>
      <c r="K7" s="22">
        <f t="shared" si="0"/>
        <v>0</v>
      </c>
      <c r="L7" s="53" t="str">
        <f>IF(K7&gt;6,K7,"")</f>
        <v/>
      </c>
    </row>
    <row r="8" spans="1:12" x14ac:dyDescent="0.25">
      <c r="A8" s="17">
        <f>B7</f>
        <v>0</v>
      </c>
      <c r="B8" s="17">
        <v>0</v>
      </c>
      <c r="C8" s="47"/>
      <c r="D8" s="47"/>
      <c r="E8" s="18"/>
      <c r="F8" s="24">
        <f>F7</f>
        <v>42736</v>
      </c>
      <c r="G8" s="19" t="s">
        <v>74</v>
      </c>
      <c r="H8" s="20">
        <f>MONTH(F8)</f>
        <v>1</v>
      </c>
      <c r="I8" s="19" t="e">
        <f>VLOOKUP(H8,#REF!,2,FALSE)</f>
        <v>#REF!</v>
      </c>
      <c r="J8" s="21">
        <f>IF(B8-A8&gt;0,B8-A8,0)</f>
        <v>0</v>
      </c>
      <c r="K8" s="22">
        <f t="shared" si="0"/>
        <v>0</v>
      </c>
      <c r="L8" s="53" t="str">
        <f>IF(K8&gt;6,K8,"")</f>
        <v/>
      </c>
    </row>
    <row r="9" spans="1:12" x14ac:dyDescent="0.25">
      <c r="A9" s="17">
        <f>B8</f>
        <v>0</v>
      </c>
      <c r="B9" s="17">
        <v>0</v>
      </c>
      <c r="C9" s="47"/>
      <c r="D9" s="47"/>
      <c r="E9" s="18"/>
      <c r="F9" s="24">
        <f>F8</f>
        <v>42736</v>
      </c>
      <c r="G9" s="19" t="s">
        <v>74</v>
      </c>
      <c r="H9" s="20">
        <f>MONTH(F9)</f>
        <v>1</v>
      </c>
      <c r="I9" s="19" t="e">
        <f>VLOOKUP(H9,#REF!,2,FALSE)</f>
        <v>#REF!</v>
      </c>
      <c r="J9" s="21">
        <f>IF(B9-A9&gt;0,B9-A9,0)</f>
        <v>0</v>
      </c>
      <c r="K9" s="22">
        <f t="shared" si="0"/>
        <v>0</v>
      </c>
      <c r="L9" s="53" t="str">
        <f>IF(K9&gt;6,K9,"")</f>
        <v/>
      </c>
    </row>
    <row r="10" spans="1:12" x14ac:dyDescent="0.25">
      <c r="A10" s="15"/>
      <c r="B10" s="15"/>
      <c r="C10" s="48"/>
      <c r="D10" s="48"/>
      <c r="E10" s="16"/>
      <c r="F10" s="27"/>
      <c r="G10" s="1"/>
      <c r="H10" s="2"/>
      <c r="I10" s="1"/>
      <c r="J10" s="3"/>
      <c r="K10" s="4"/>
      <c r="L10" s="54" t="str">
        <f>IF(SUM(K5:K9)&gt;10,SUM(K5:K9),"")</f>
        <v/>
      </c>
    </row>
    <row r="11" spans="1:12" x14ac:dyDescent="0.25">
      <c r="A11" s="17">
        <v>0</v>
      </c>
      <c r="B11" s="17">
        <v>0</v>
      </c>
      <c r="C11" s="47" t="s">
        <v>76</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25">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25">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25">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25">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25">
      <c r="A16" s="15"/>
      <c r="B16" s="15"/>
      <c r="C16" s="48"/>
      <c r="D16" s="48"/>
      <c r="E16" s="16"/>
      <c r="F16" s="27"/>
      <c r="G16" s="1"/>
      <c r="H16" s="2"/>
      <c r="I16" s="1"/>
      <c r="J16" s="3"/>
      <c r="K16" s="4"/>
      <c r="L16" s="54" t="str">
        <f>IF(SUM(K11:K15)&gt;10,SUM(K11:K15),"")</f>
        <v/>
      </c>
    </row>
    <row r="17" spans="1:12" x14ac:dyDescent="0.25">
      <c r="A17" s="17">
        <v>0</v>
      </c>
      <c r="B17" s="17">
        <v>0</v>
      </c>
      <c r="C17" s="47" t="s">
        <v>76</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25">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25">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25">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25">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25">
      <c r="A22" s="15"/>
      <c r="B22" s="15"/>
      <c r="C22" s="48"/>
      <c r="D22" s="48"/>
      <c r="E22" s="16"/>
      <c r="F22" s="27"/>
      <c r="G22" s="1"/>
      <c r="H22" s="2"/>
      <c r="I22" s="1"/>
      <c r="J22" s="3"/>
      <c r="K22" s="4"/>
      <c r="L22" s="54" t="str">
        <f>IF(SUM(K17:K21)&gt;10,SUM(K17:K21),"")</f>
        <v/>
      </c>
    </row>
    <row r="23" spans="1:12" x14ac:dyDescent="0.25">
      <c r="A23" s="17">
        <v>0</v>
      </c>
      <c r="B23" s="17">
        <v>0</v>
      </c>
      <c r="C23" s="47" t="s">
        <v>76</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25">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25">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25">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25">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25">
      <c r="A28" s="15"/>
      <c r="B28" s="15"/>
      <c r="C28" s="48"/>
      <c r="D28" s="48"/>
      <c r="E28" s="16"/>
      <c r="F28" s="27"/>
      <c r="G28" s="1"/>
      <c r="H28" s="2"/>
      <c r="I28" s="1"/>
      <c r="J28" s="3"/>
      <c r="K28" s="4"/>
      <c r="L28" s="54" t="str">
        <f>IF(SUM(K23:K27)&gt;10,SUM(K23:K27),"")</f>
        <v/>
      </c>
    </row>
    <row r="29" spans="1:12" x14ac:dyDescent="0.25">
      <c r="A29" s="17">
        <v>0</v>
      </c>
      <c r="B29" s="17">
        <v>0</v>
      </c>
      <c r="C29" s="47" t="s">
        <v>76</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25">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25">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25">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25">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25">
      <c r="A34" s="15"/>
      <c r="B34" s="15"/>
      <c r="C34" s="48"/>
      <c r="D34" s="48"/>
      <c r="E34" s="16"/>
      <c r="F34" s="27"/>
      <c r="G34" s="1"/>
      <c r="H34" s="2"/>
      <c r="I34" s="1"/>
      <c r="J34" s="3"/>
      <c r="K34" s="4"/>
      <c r="L34" s="54" t="str">
        <f>IF(SUM(K29:K33)&gt;10,SUM(K29:K33),"")</f>
        <v/>
      </c>
    </row>
    <row r="35" spans="1:14" x14ac:dyDescent="0.25">
      <c r="A35" s="17">
        <v>0</v>
      </c>
      <c r="B35" s="17">
        <v>0</v>
      </c>
      <c r="C35" s="47" t="s">
        <v>76</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25">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25">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25">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25">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25">
      <c r="A40" s="15"/>
      <c r="B40" s="15"/>
      <c r="C40" s="48"/>
      <c r="D40" s="48"/>
      <c r="E40" s="16"/>
      <c r="F40" s="27"/>
      <c r="G40" s="1"/>
      <c r="H40" s="2"/>
      <c r="I40" s="1"/>
      <c r="J40" s="3"/>
      <c r="K40" s="4"/>
      <c r="L40" s="54" t="str">
        <f>IF(SUM(K35:K39)&gt;10,SUM(K35:K39),"")</f>
        <v/>
      </c>
    </row>
    <row r="41" spans="1:14" s="30" customFormat="1" x14ac:dyDescent="0.25">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25">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25">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25">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25">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25">
      <c r="A46" s="15"/>
      <c r="B46" s="15"/>
      <c r="C46" s="48"/>
      <c r="D46" s="48"/>
      <c r="E46" s="16"/>
      <c r="F46" s="27"/>
      <c r="G46" s="1"/>
      <c r="H46" s="2"/>
      <c r="I46" s="1"/>
      <c r="J46" s="3"/>
      <c r="K46" s="4"/>
      <c r="L46" s="54" t="str">
        <f>IF(SUM(K41:K45)&gt;10,SUM(K41:K45),"")</f>
        <v/>
      </c>
    </row>
    <row r="47" spans="1:14" x14ac:dyDescent="0.25">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25">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25">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25">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25">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25">
      <c r="A52" s="15"/>
      <c r="B52" s="15"/>
      <c r="C52" s="48"/>
      <c r="D52" s="48"/>
      <c r="E52" s="16"/>
      <c r="F52" s="27"/>
      <c r="G52" s="1"/>
      <c r="H52" s="2"/>
      <c r="I52" s="1"/>
      <c r="J52" s="3"/>
      <c r="K52" s="4"/>
      <c r="L52" s="54" t="str">
        <f>IF(SUM(K47:K51)&gt;10,SUM(K47:K51),"")</f>
        <v/>
      </c>
    </row>
    <row r="53" spans="1:12" x14ac:dyDescent="0.25">
      <c r="A53" s="17">
        <v>0</v>
      </c>
      <c r="B53" s="17">
        <v>0</v>
      </c>
      <c r="C53" s="47" t="s">
        <v>76</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25">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25">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25">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25">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25">
      <c r="A58" s="15"/>
      <c r="B58" s="15"/>
      <c r="C58" s="48"/>
      <c r="D58" s="48"/>
      <c r="E58" s="16"/>
      <c r="F58" s="27"/>
      <c r="G58" s="1"/>
      <c r="H58" s="2"/>
      <c r="I58" s="1"/>
      <c r="J58" s="3"/>
      <c r="K58" s="4"/>
      <c r="L58" s="54" t="str">
        <f>IF(SUM(K53:K57)&gt;10,SUM(K53:K57),"")</f>
        <v/>
      </c>
    </row>
    <row r="59" spans="1:12" x14ac:dyDescent="0.25">
      <c r="A59" s="17">
        <v>0</v>
      </c>
      <c r="B59" s="17">
        <v>0</v>
      </c>
      <c r="C59" s="47" t="s">
        <v>76</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25">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25">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25">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25">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25">
      <c r="A64" s="15"/>
      <c r="B64" s="15"/>
      <c r="C64" s="48"/>
      <c r="D64" s="48"/>
      <c r="E64" s="16"/>
      <c r="F64" s="27"/>
      <c r="G64" s="1"/>
      <c r="H64" s="2"/>
      <c r="I64" s="1"/>
      <c r="J64" s="3"/>
      <c r="K64" s="4"/>
      <c r="L64" s="54" t="str">
        <f>IF(SUM(K59:K63)&gt;10,SUM(K59:K63),"")</f>
        <v/>
      </c>
    </row>
    <row r="65" spans="1:12" x14ac:dyDescent="0.25">
      <c r="A65" s="17">
        <v>0</v>
      </c>
      <c r="B65" s="17">
        <v>0</v>
      </c>
      <c r="C65" s="47" t="s">
        <v>76</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25">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25">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25">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25">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25">
      <c r="A70" s="15"/>
      <c r="B70" s="15"/>
      <c r="C70" s="48"/>
      <c r="D70" s="48"/>
      <c r="E70" s="16"/>
      <c r="F70" s="27"/>
      <c r="G70" s="1"/>
      <c r="H70" s="2"/>
      <c r="I70" s="1"/>
      <c r="J70" s="3"/>
      <c r="K70" s="4"/>
      <c r="L70" s="54" t="str">
        <f>IF(SUM(K65:K69)&gt;10,SUM(K65:K69),"")</f>
        <v/>
      </c>
    </row>
    <row r="71" spans="1:12" x14ac:dyDescent="0.25">
      <c r="A71" s="17">
        <v>0</v>
      </c>
      <c r="B71" s="17">
        <v>0</v>
      </c>
      <c r="C71" s="47" t="s">
        <v>76</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25">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25">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25">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25">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25">
      <c r="A76" s="15"/>
      <c r="B76" s="15"/>
      <c r="C76" s="48"/>
      <c r="D76" s="48"/>
      <c r="E76" s="16"/>
      <c r="F76" s="27"/>
      <c r="G76" s="1"/>
      <c r="H76" s="2"/>
      <c r="I76" s="1"/>
      <c r="J76" s="3"/>
      <c r="K76" s="4"/>
      <c r="L76" s="54" t="str">
        <f>IF(SUM(K71:K75)&gt;10,SUM(K71:K75),"")</f>
        <v/>
      </c>
    </row>
    <row r="77" spans="1:12" x14ac:dyDescent="0.25">
      <c r="A77" s="17">
        <v>0</v>
      </c>
      <c r="B77" s="17">
        <v>0</v>
      </c>
      <c r="C77" s="47" t="s">
        <v>76</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25">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25">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25">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25">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25">
      <c r="A82" s="15"/>
      <c r="B82" s="15"/>
      <c r="C82" s="48"/>
      <c r="D82" s="48"/>
      <c r="E82" s="16"/>
      <c r="F82" s="27"/>
      <c r="G82" s="1"/>
      <c r="H82" s="2"/>
      <c r="I82" s="1"/>
      <c r="J82" s="3"/>
      <c r="K82" s="4"/>
      <c r="L82" s="54" t="str">
        <f>IF(SUM(K77:K81)&gt;10,SUM(K77:K81),"")</f>
        <v/>
      </c>
    </row>
    <row r="83" spans="1:12" x14ac:dyDescent="0.25">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25">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25">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25">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25">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25">
      <c r="A88" s="15"/>
      <c r="B88" s="15"/>
      <c r="C88" s="48"/>
      <c r="D88" s="48"/>
      <c r="E88" s="16"/>
      <c r="F88" s="27"/>
      <c r="G88" s="1"/>
      <c r="H88" s="2"/>
      <c r="I88" s="1"/>
      <c r="J88" s="3"/>
      <c r="K88" s="4"/>
      <c r="L88" s="54" t="str">
        <f>IF(SUM(K83:K87)&gt;10,SUM(K83:K87),"")</f>
        <v/>
      </c>
    </row>
    <row r="89" spans="1:12" x14ac:dyDescent="0.25">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25">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25">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25">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25">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25">
      <c r="A94" s="15"/>
      <c r="B94" s="15"/>
      <c r="C94" s="48"/>
      <c r="D94" s="48"/>
      <c r="E94" s="16"/>
      <c r="F94" s="27"/>
      <c r="G94" s="1"/>
      <c r="H94" s="2"/>
      <c r="I94" s="1"/>
      <c r="J94" s="3"/>
      <c r="K94" s="4"/>
      <c r="L94" s="54" t="str">
        <f>IF(SUM(K89:K93)&gt;10,SUM(K89:K93),"")</f>
        <v/>
      </c>
    </row>
    <row r="95" spans="1:12" x14ac:dyDescent="0.25">
      <c r="A95" s="17">
        <v>0</v>
      </c>
      <c r="B95" s="17">
        <v>0</v>
      </c>
      <c r="C95" s="47" t="s">
        <v>76</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25">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25">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25">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25">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25">
      <c r="A100" s="15"/>
      <c r="B100" s="15"/>
      <c r="C100" s="48"/>
      <c r="D100" s="48"/>
      <c r="E100" s="16"/>
      <c r="F100" s="27"/>
      <c r="G100" s="1"/>
      <c r="H100" s="2"/>
      <c r="I100" s="1"/>
      <c r="J100" s="3"/>
      <c r="K100" s="4"/>
      <c r="L100" s="54" t="str">
        <f>IF(SUM(K95:K99)&gt;10,SUM(K95:K99),"")</f>
        <v/>
      </c>
    </row>
    <row r="101" spans="1:12" x14ac:dyDescent="0.25">
      <c r="A101" s="17">
        <v>0</v>
      </c>
      <c r="B101" s="17">
        <v>0</v>
      </c>
      <c r="C101" s="47" t="s">
        <v>76</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25">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25">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25">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25">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25">
      <c r="A106" s="15"/>
      <c r="B106" s="15"/>
      <c r="C106" s="48"/>
      <c r="D106" s="48"/>
      <c r="E106" s="16"/>
      <c r="F106" s="27"/>
      <c r="G106" s="1"/>
      <c r="H106" s="2"/>
      <c r="I106" s="1"/>
      <c r="J106" s="3"/>
      <c r="K106" s="4"/>
      <c r="L106" s="54" t="str">
        <f>IF(SUM(K101:K105)&gt;10,SUM(K101:K105),"")</f>
        <v/>
      </c>
    </row>
    <row r="107" spans="1:12" x14ac:dyDescent="0.25">
      <c r="A107" s="17">
        <v>0.32291666666666669</v>
      </c>
      <c r="B107" s="17">
        <v>0.41666666666666669</v>
      </c>
      <c r="C107" s="47" t="s">
        <v>83</v>
      </c>
      <c r="D107" s="47" t="s">
        <v>98</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ht="30" x14ac:dyDescent="0.25">
      <c r="A108" s="17">
        <f>B107</f>
        <v>0.41666666666666669</v>
      </c>
      <c r="B108" s="17">
        <v>0.5</v>
      </c>
      <c r="C108" s="47" t="s">
        <v>82</v>
      </c>
      <c r="D108" s="47" t="s">
        <v>99</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25">
      <c r="A109" s="17">
        <f>B108</f>
        <v>0.5</v>
      </c>
      <c r="B109" s="17">
        <v>0.52083333333333337</v>
      </c>
      <c r="C109" s="47"/>
      <c r="D109" s="47" t="s">
        <v>52</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25">
      <c r="A110" s="17">
        <f>B109</f>
        <v>0.52083333333333337</v>
      </c>
      <c r="B110" s="17">
        <v>0.75</v>
      </c>
      <c r="C110" s="47" t="s">
        <v>84</v>
      </c>
      <c r="D110" s="47" t="s">
        <v>100</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25">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25">
      <c r="A112" s="15"/>
      <c r="B112" s="15"/>
      <c r="C112" s="48"/>
      <c r="D112" s="48"/>
      <c r="E112" s="16"/>
      <c r="F112" s="27"/>
      <c r="G112" s="1"/>
      <c r="H112" s="2"/>
      <c r="I112" s="1"/>
      <c r="J112" s="3"/>
      <c r="K112" s="4"/>
      <c r="L112" s="54" t="str">
        <f>IF(SUM(K107:K111)&gt;10,SUM(K107:K111),"")</f>
        <v/>
      </c>
    </row>
    <row r="113" spans="1:12" ht="30" x14ac:dyDescent="0.25">
      <c r="A113" s="17">
        <v>0.3125</v>
      </c>
      <c r="B113" s="17">
        <v>0.5</v>
      </c>
      <c r="C113" s="47" t="s">
        <v>86</v>
      </c>
      <c r="D113" s="47" t="s">
        <v>101</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25">
      <c r="A114" s="17">
        <f>B113</f>
        <v>0.5</v>
      </c>
      <c r="B114" s="17">
        <v>0.52083333333333337</v>
      </c>
      <c r="C114" s="47"/>
      <c r="D114" s="47" t="s">
        <v>52</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25">
      <c r="A115" s="17">
        <f>B114</f>
        <v>0.52083333333333337</v>
      </c>
      <c r="B115" s="17">
        <v>0.75</v>
      </c>
      <c r="C115" s="47" t="s">
        <v>87</v>
      </c>
      <c r="D115" s="47" t="s">
        <v>100</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25">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25">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25">
      <c r="A118" s="15"/>
      <c r="B118" s="15"/>
      <c r="C118" s="48"/>
      <c r="D118" s="48"/>
      <c r="E118" s="16"/>
      <c r="F118" s="27"/>
      <c r="G118" s="1"/>
      <c r="H118" s="2"/>
      <c r="I118" s="1"/>
      <c r="J118" s="3"/>
      <c r="K118" s="4"/>
      <c r="L118" s="54" t="str">
        <f>IF(SUM(K113:K117)&gt;10,SUM(K113:K117),"")</f>
        <v/>
      </c>
    </row>
    <row r="119" spans="1:12" ht="30" x14ac:dyDescent="0.25">
      <c r="A119" s="17">
        <v>0.34375</v>
      </c>
      <c r="B119" s="17">
        <v>0.5</v>
      </c>
      <c r="C119" s="47" t="s">
        <v>85</v>
      </c>
      <c r="D119" s="47" t="s">
        <v>102</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25">
      <c r="A120" s="17">
        <f>B119</f>
        <v>0.5</v>
      </c>
      <c r="B120" s="17">
        <v>0.52083333333333337</v>
      </c>
      <c r="C120" s="47"/>
      <c r="D120" s="47" t="s">
        <v>52</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30" x14ac:dyDescent="0.25">
      <c r="A121" s="17">
        <f>B120</f>
        <v>0.52083333333333337</v>
      </c>
      <c r="B121" s="17">
        <v>0.625</v>
      </c>
      <c r="C121" s="47" t="s">
        <v>85</v>
      </c>
      <c r="D121" s="47" t="s">
        <v>102</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25">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25">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25">
      <c r="A124" s="15"/>
      <c r="B124" s="15"/>
      <c r="C124" s="48"/>
      <c r="D124" s="48"/>
      <c r="E124" s="16"/>
      <c r="F124" s="27"/>
      <c r="G124" s="1"/>
      <c r="H124" s="2"/>
      <c r="I124" s="1"/>
      <c r="J124" s="3"/>
      <c r="K124" s="4"/>
      <c r="L124" s="54" t="str">
        <f>IF(SUM(K119:K123)&gt;10,SUM(K119:K123),"")</f>
        <v/>
      </c>
    </row>
    <row r="125" spans="1:12" x14ac:dyDescent="0.25">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25">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25">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25">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25">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25">
      <c r="A130" s="15"/>
      <c r="B130" s="15"/>
      <c r="C130" s="48"/>
      <c r="D130" s="48"/>
      <c r="E130" s="16"/>
      <c r="F130" s="27"/>
      <c r="G130" s="1"/>
      <c r="H130" s="2"/>
      <c r="I130" s="1"/>
      <c r="J130" s="3"/>
      <c r="K130" s="4"/>
      <c r="L130" s="54" t="str">
        <f>IF(SUM(K125:K129)&gt;10,SUM(K125:K129),"")</f>
        <v/>
      </c>
    </row>
    <row r="131" spans="1:12" x14ac:dyDescent="0.25">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25">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25">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25">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25">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25">
      <c r="A136" s="15"/>
      <c r="B136" s="15"/>
      <c r="C136" s="48"/>
      <c r="D136" s="48"/>
      <c r="E136" s="16"/>
      <c r="F136" s="27"/>
      <c r="G136" s="1"/>
      <c r="H136" s="2"/>
      <c r="I136" s="1"/>
      <c r="J136" s="3"/>
      <c r="K136" s="4"/>
      <c r="L136" s="54" t="str">
        <f>IF(SUM(K131:K135)&gt;10,SUM(K131:K135),"")</f>
        <v/>
      </c>
    </row>
    <row r="137" spans="1:12" ht="30" x14ac:dyDescent="0.25">
      <c r="A137" s="17">
        <v>0.3125</v>
      </c>
      <c r="B137" s="17">
        <v>0.54166666666666663</v>
      </c>
      <c r="C137" s="47" t="s">
        <v>90</v>
      </c>
      <c r="D137" s="47" t="s">
        <v>101</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25">
      <c r="A138" s="17">
        <v>0.54166666666666663</v>
      </c>
      <c r="B138" s="17">
        <v>0.5625</v>
      </c>
      <c r="C138" s="47"/>
      <c r="D138" s="47" t="s">
        <v>52</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ht="30" x14ac:dyDescent="0.25">
      <c r="A139" s="17">
        <v>0.5625</v>
      </c>
      <c r="B139" s="17">
        <v>0.625</v>
      </c>
      <c r="C139" s="47" t="s">
        <v>88</v>
      </c>
      <c r="D139" s="47" t="s">
        <v>99</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25">
      <c r="A140" s="17">
        <v>0.625</v>
      </c>
      <c r="B140" s="17">
        <v>0.73958333333333337</v>
      </c>
      <c r="C140" s="47" t="s">
        <v>89</v>
      </c>
      <c r="D140" s="47" t="s">
        <v>100</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25">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25">
      <c r="A142" s="15"/>
      <c r="B142" s="15"/>
      <c r="C142" s="48"/>
      <c r="D142" s="48"/>
      <c r="E142" s="16"/>
      <c r="F142" s="27"/>
      <c r="G142" s="1"/>
      <c r="H142" s="2"/>
      <c r="I142" s="1"/>
      <c r="J142" s="3"/>
      <c r="K142" s="4"/>
      <c r="L142" s="54" t="str">
        <f>IF(SUM(K137:K141)&gt;10,SUM(K137:K141),"")</f>
        <v/>
      </c>
    </row>
    <row r="143" spans="1:12" ht="30" x14ac:dyDescent="0.25">
      <c r="A143" s="17">
        <v>0.3125</v>
      </c>
      <c r="B143" s="17">
        <v>0.54166666666666663</v>
      </c>
      <c r="C143" s="47" t="s">
        <v>91</v>
      </c>
      <c r="D143" s="47" t="s">
        <v>103</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25">
      <c r="A144" s="17">
        <v>0.54166666666666663</v>
      </c>
      <c r="B144" s="17">
        <v>0.5625</v>
      </c>
      <c r="C144" s="47"/>
      <c r="D144" s="47" t="s">
        <v>52</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30" x14ac:dyDescent="0.25">
      <c r="A145" s="17">
        <v>0.5625</v>
      </c>
      <c r="B145" s="17">
        <v>0.75</v>
      </c>
      <c r="C145" s="47" t="s">
        <v>93</v>
      </c>
      <c r="D145" s="47" t="s">
        <v>103</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25">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25">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25">
      <c r="A148" s="15"/>
      <c r="B148" s="15"/>
      <c r="C148" s="48"/>
      <c r="D148" s="48"/>
      <c r="E148" s="16"/>
      <c r="F148" s="27"/>
      <c r="G148" s="1"/>
      <c r="H148" s="2"/>
      <c r="I148" s="1"/>
      <c r="J148" s="3"/>
      <c r="K148" s="4"/>
      <c r="L148" s="54" t="str">
        <f>IF(SUM(K143:K147)&gt;10,SUM(K143:K147),"")</f>
        <v/>
      </c>
    </row>
    <row r="149" spans="1:12" ht="30" x14ac:dyDescent="0.25">
      <c r="A149" s="17">
        <v>0.3125</v>
      </c>
      <c r="B149" s="17">
        <v>0.41666666666666669</v>
      </c>
      <c r="C149" s="47" t="s">
        <v>93</v>
      </c>
      <c r="D149" s="47" t="s">
        <v>103</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ht="30" x14ac:dyDescent="0.25">
      <c r="A150" s="17">
        <f>B149</f>
        <v>0.41666666666666669</v>
      </c>
      <c r="B150" s="17">
        <v>0.52083333333333337</v>
      </c>
      <c r="C150" s="47" t="s">
        <v>92</v>
      </c>
      <c r="D150" s="47" t="s">
        <v>99</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25">
      <c r="A151" s="17">
        <f>B150</f>
        <v>0.52083333333333337</v>
      </c>
      <c r="B151" s="17">
        <v>0.54166666666666663</v>
      </c>
      <c r="C151" s="47"/>
      <c r="D151" s="47" t="s">
        <v>52</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30" x14ac:dyDescent="0.25">
      <c r="A152" s="17">
        <f>B151</f>
        <v>0.54166666666666663</v>
      </c>
      <c r="B152" s="17">
        <v>0.70833333333333337</v>
      </c>
      <c r="C152" s="47" t="s">
        <v>94</v>
      </c>
      <c r="D152" s="47" t="s">
        <v>98</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25">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25">
      <c r="A154" s="15"/>
      <c r="B154" s="15"/>
      <c r="C154" s="48"/>
      <c r="D154" s="48"/>
      <c r="E154" s="16"/>
      <c r="F154" s="27"/>
      <c r="G154" s="1"/>
      <c r="H154" s="2"/>
      <c r="I154" s="1"/>
      <c r="J154" s="3"/>
      <c r="K154" s="4"/>
      <c r="L154" s="54" t="str">
        <f>IF(SUM(K149:K153)&gt;10,SUM(K149:K153),"")</f>
        <v/>
      </c>
    </row>
    <row r="155" spans="1:12" x14ac:dyDescent="0.25">
      <c r="A155" s="17">
        <v>0.3125</v>
      </c>
      <c r="B155" s="17">
        <v>0.54166666666666663</v>
      </c>
      <c r="C155" s="47" t="s">
        <v>95</v>
      </c>
      <c r="D155" s="47" t="s">
        <v>98</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25">
      <c r="A156" s="17">
        <f>B155</f>
        <v>0.54166666666666663</v>
      </c>
      <c r="B156" s="17">
        <v>0.5625</v>
      </c>
      <c r="C156" s="47"/>
      <c r="D156" s="47" t="s">
        <v>52</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25">
      <c r="A157" s="17">
        <f>B156</f>
        <v>0.5625</v>
      </c>
      <c r="B157" s="17">
        <v>0.75</v>
      </c>
      <c r="C157" s="47" t="s">
        <v>96</v>
      </c>
      <c r="D157" s="47" t="s">
        <v>100</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25">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25">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25">
      <c r="A160" s="15"/>
      <c r="B160" s="15"/>
      <c r="C160" s="48"/>
      <c r="D160" s="48"/>
      <c r="E160" s="16"/>
      <c r="F160" s="27"/>
      <c r="G160" s="1"/>
      <c r="H160" s="2"/>
      <c r="I160" s="1"/>
      <c r="J160" s="3"/>
      <c r="K160" s="4"/>
      <c r="L160" s="54" t="str">
        <f>IF(SUM(K155:K159)&gt;10,SUM(K155:K159),"")</f>
        <v/>
      </c>
    </row>
    <row r="161" spans="1:12" ht="30" x14ac:dyDescent="0.25">
      <c r="A161" s="17">
        <v>0.3125</v>
      </c>
      <c r="B161" s="17">
        <v>0.5625</v>
      </c>
      <c r="C161" s="47" t="s">
        <v>97</v>
      </c>
      <c r="D161" s="47" t="s">
        <v>104</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25">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25">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25">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25">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25">
      <c r="A166" s="15"/>
      <c r="B166" s="15"/>
      <c r="C166" s="48"/>
      <c r="D166" s="48"/>
      <c r="E166" s="16"/>
      <c r="F166" s="27"/>
      <c r="G166" s="1"/>
      <c r="H166" s="2"/>
      <c r="I166" s="1"/>
      <c r="J166" s="3"/>
      <c r="K166" s="4"/>
      <c r="L166" s="54" t="str">
        <f>IF(SUM(K161:K165)&gt;10,SUM(K161:K165),"")</f>
        <v/>
      </c>
    </row>
    <row r="167" spans="1:12" x14ac:dyDescent="0.25">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25">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25">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25">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25">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25">
      <c r="A172" s="15"/>
      <c r="B172" s="15"/>
      <c r="C172" s="48"/>
      <c r="D172" s="48"/>
      <c r="E172" s="16"/>
      <c r="F172" s="27"/>
      <c r="G172" s="1"/>
      <c r="H172" s="2"/>
      <c r="I172" s="1"/>
      <c r="J172" s="3"/>
      <c r="K172" s="4"/>
      <c r="L172" s="54" t="str">
        <f>IF(SUM(K167:K171)&gt;10,SUM(K167:K171),"")</f>
        <v/>
      </c>
    </row>
    <row r="173" spans="1:12" x14ac:dyDescent="0.25">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25">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25">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25">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25">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25">
      <c r="A178" s="15"/>
      <c r="B178" s="15"/>
      <c r="C178" s="48"/>
      <c r="D178" s="48"/>
      <c r="E178" s="16"/>
      <c r="F178" s="27"/>
      <c r="G178" s="1"/>
      <c r="H178" s="2"/>
      <c r="I178" s="1"/>
      <c r="J178" s="3"/>
      <c r="K178" s="4"/>
      <c r="L178" s="54" t="str">
        <f>IF(SUM(K173:K177)&gt;10,SUM(K173:K177),"")</f>
        <v/>
      </c>
    </row>
    <row r="179" spans="1:12" x14ac:dyDescent="0.25">
      <c r="A179" s="17">
        <v>0</v>
      </c>
      <c r="B179" s="17">
        <v>0</v>
      </c>
      <c r="C179" s="47" t="s">
        <v>105</v>
      </c>
      <c r="D179" s="47"/>
      <c r="E179" s="18"/>
      <c r="F179" s="24">
        <f>F177+1</f>
        <v>42765</v>
      </c>
      <c r="G179" s="19" t="str">
        <f>TEXT(F179,"TTTT")</f>
        <v>Montag</v>
      </c>
      <c r="H179" s="20"/>
      <c r="I179" s="19"/>
      <c r="J179" s="21">
        <f>IF(B179-A179&gt;0,B179-A179,0)</f>
        <v>0</v>
      </c>
      <c r="K179" s="22">
        <f t="shared" si="4"/>
        <v>0</v>
      </c>
      <c r="L179" s="53" t="str">
        <f t="shared" si="5"/>
        <v/>
      </c>
    </row>
    <row r="180" spans="1:12" x14ac:dyDescent="0.25">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25">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25">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25">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25">
      <c r="A184" s="15"/>
      <c r="B184" s="15"/>
      <c r="C184" s="48"/>
      <c r="D184" s="48"/>
      <c r="E184" s="16"/>
      <c r="F184" s="27"/>
      <c r="G184" s="1"/>
      <c r="H184" s="2"/>
      <c r="I184" s="1"/>
      <c r="J184" s="3"/>
      <c r="K184" s="4"/>
      <c r="L184" s="54" t="str">
        <f>IF(SUM(K179:K183)&gt;10,SUM(K179:K183),"")</f>
        <v/>
      </c>
    </row>
    <row r="185" spans="1:12" x14ac:dyDescent="0.25">
      <c r="A185" s="17">
        <v>0</v>
      </c>
      <c r="B185" s="17">
        <v>0</v>
      </c>
      <c r="C185" s="47" t="s">
        <v>105</v>
      </c>
      <c r="D185" s="47"/>
      <c r="E185" s="18"/>
      <c r="F185" s="24">
        <f>F183+1</f>
        <v>42766</v>
      </c>
      <c r="G185" s="19" t="str">
        <f>TEXT(F185,"TTTT")</f>
        <v>Dienstag</v>
      </c>
      <c r="H185" s="20"/>
      <c r="I185" s="19"/>
      <c r="J185" s="21">
        <f>IF(B185-A185&gt;0,B185-A185,0)</f>
        <v>0</v>
      </c>
      <c r="K185" s="22">
        <f t="shared" si="4"/>
        <v>0</v>
      </c>
      <c r="L185" s="53" t="str">
        <f t="shared" si="5"/>
        <v/>
      </c>
    </row>
    <row r="186" spans="1:12" x14ac:dyDescent="0.25">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25">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25">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25">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25">
      <c r="A190" s="15"/>
      <c r="B190" s="15"/>
      <c r="C190" s="48"/>
      <c r="D190" s="48"/>
      <c r="E190" s="16"/>
      <c r="F190" s="27"/>
      <c r="G190" s="1"/>
      <c r="H190" s="2"/>
      <c r="I190" s="1"/>
      <c r="J190" s="3"/>
      <c r="K190" s="4"/>
      <c r="L190" s="54" t="str">
        <f>IF(SUM(K185:K189)&gt;10,SUM(K185:K189),"")</f>
        <v/>
      </c>
    </row>
    <row r="191" spans="1:12" ht="15.75" thickBot="1" x14ac:dyDescent="0.3">
      <c r="A191" s="137" t="s">
        <v>12</v>
      </c>
      <c r="B191" s="138"/>
      <c r="C191" s="138"/>
      <c r="D191" s="138"/>
      <c r="E191" s="139"/>
      <c r="F191" s="7"/>
      <c r="G191" s="6"/>
      <c r="H191" s="8"/>
      <c r="I191" s="6"/>
      <c r="J191" s="9"/>
      <c r="K191" s="11">
        <f>SUM(K5:K189)</f>
        <v>70.75</v>
      </c>
      <c r="L191" s="10">
        <f>SUM(L5:L190)</f>
        <v>0</v>
      </c>
    </row>
    <row r="192" spans="1:12" x14ac:dyDescent="0.25">
      <c r="A192" s="35"/>
      <c r="B192" s="35"/>
      <c r="C192" s="35"/>
      <c r="D192" s="35"/>
      <c r="E192" s="35"/>
    </row>
    <row r="193" spans="1:12" x14ac:dyDescent="0.25">
      <c r="F193" s="5"/>
      <c r="L193" s="60"/>
    </row>
    <row r="194" spans="1:12" x14ac:dyDescent="0.25">
      <c r="A194" s="37" t="s">
        <v>10</v>
      </c>
      <c r="B194" s="38"/>
      <c r="C194" s="38"/>
      <c r="D194" s="35"/>
      <c r="E194" s="35"/>
    </row>
    <row r="195" spans="1:12" x14ac:dyDescent="0.25">
      <c r="A195" s="39" t="s">
        <v>24</v>
      </c>
      <c r="B195" s="38"/>
      <c r="C195" s="38"/>
      <c r="D195" s="38"/>
      <c r="E195" s="38"/>
    </row>
    <row r="196" spans="1:12" x14ac:dyDescent="0.25">
      <c r="A196" s="40"/>
      <c r="B196" s="41"/>
      <c r="C196" s="41"/>
      <c r="D196" s="41"/>
      <c r="E196" s="41"/>
    </row>
    <row r="197" spans="1:12" ht="32.25" customHeight="1" x14ac:dyDescent="0.25">
      <c r="A197" s="37" t="s">
        <v>10</v>
      </c>
      <c r="B197" s="38"/>
      <c r="C197" s="38"/>
      <c r="D197" s="35"/>
      <c r="E197" s="37"/>
    </row>
    <row r="198" spans="1:12" x14ac:dyDescent="0.25">
      <c r="A198" s="39" t="s">
        <v>25</v>
      </c>
      <c r="B198" s="38"/>
      <c r="C198" s="38"/>
      <c r="D198" s="38"/>
      <c r="E198" s="39"/>
    </row>
    <row r="199" spans="1:12" x14ac:dyDescent="0.25">
      <c r="A199" s="37"/>
      <c r="B199" s="35"/>
      <c r="C199" s="35"/>
      <c r="D199" s="35"/>
      <c r="E199" s="35"/>
    </row>
    <row r="200" spans="1:12" ht="39.75" customHeight="1" x14ac:dyDescent="0.25">
      <c r="A200" s="37" t="s">
        <v>10</v>
      </c>
      <c r="B200" s="38"/>
      <c r="C200" s="38"/>
      <c r="D200" s="35"/>
      <c r="E200" s="35"/>
    </row>
    <row r="201" spans="1:12" x14ac:dyDescent="0.25">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845" priority="775" stopIfTrue="1">
      <formula>$G5="Sonntag"</formula>
    </cfRule>
    <cfRule type="expression" dxfId="3844" priority="776" stopIfTrue="1">
      <formula>$G5="Samstag"</formula>
    </cfRule>
  </conditionalFormatting>
  <conditionalFormatting sqref="F17:G21 F23:G27 F29:G33 F35:G39 F47:G51 F53:G57 F59:G63 F176:G177 F5:G15">
    <cfRule type="expression" dxfId="3843" priority="774">
      <formula>#REF!="Sa"</formula>
    </cfRule>
  </conditionalFormatting>
  <conditionalFormatting sqref="G17:G21 G23:G27 G29:G33 G35:G39 G47:G51 G53:G57 G59:G63 G176:G177 G5:G15">
    <cfRule type="expression" dxfId="3842" priority="772">
      <formula>$G5="Sonntag"</formula>
    </cfRule>
    <cfRule type="expression" dxfId="3841" priority="773">
      <formula>$G5="Samstag"</formula>
    </cfRule>
  </conditionalFormatting>
  <conditionalFormatting sqref="G23:G27 G29:G33 G35:G39 G176:G177">
    <cfRule type="expression" dxfId="3840" priority="770">
      <formula>$H23="Sonntag"</formula>
    </cfRule>
    <cfRule type="expression" dxfId="3839" priority="771">
      <formula>$H23="Samstag"</formula>
    </cfRule>
  </conditionalFormatting>
  <conditionalFormatting sqref="M37:N37">
    <cfRule type="expression" dxfId="3838" priority="768" stopIfTrue="1">
      <formula>$G43="Sonntag"</formula>
    </cfRule>
    <cfRule type="expression" dxfId="3837" priority="769" stopIfTrue="1">
      <formula>$G43="Samstag"</formula>
    </cfRule>
  </conditionalFormatting>
  <conditionalFormatting sqref="A16:J16">
    <cfRule type="expression" dxfId="3836" priority="766" stopIfTrue="1">
      <formula>$G16="Sonntag"</formula>
    </cfRule>
    <cfRule type="expression" dxfId="3835" priority="767" stopIfTrue="1">
      <formula>$G16="Samstag"</formula>
    </cfRule>
  </conditionalFormatting>
  <conditionalFormatting sqref="F16:G16">
    <cfRule type="expression" dxfId="3834" priority="765">
      <formula>#REF!="Sa"</formula>
    </cfRule>
  </conditionalFormatting>
  <conditionalFormatting sqref="G16">
    <cfRule type="expression" dxfId="3833" priority="763">
      <formula>$G16="Sonntag"</formula>
    </cfRule>
    <cfRule type="expression" dxfId="3832" priority="764">
      <formula>$G16="Samstag"</formula>
    </cfRule>
  </conditionalFormatting>
  <conditionalFormatting sqref="A22:J22">
    <cfRule type="expression" dxfId="3831" priority="761" stopIfTrue="1">
      <formula>$G22="Sonntag"</formula>
    </cfRule>
    <cfRule type="expression" dxfId="3830" priority="762" stopIfTrue="1">
      <formula>$G22="Samstag"</formula>
    </cfRule>
  </conditionalFormatting>
  <conditionalFormatting sqref="F22:G22">
    <cfRule type="expression" dxfId="3829" priority="760">
      <formula>#REF!="Sa"</formula>
    </cfRule>
  </conditionalFormatting>
  <conditionalFormatting sqref="G22">
    <cfRule type="expression" dxfId="3828" priority="758">
      <formula>$G22="Sonntag"</formula>
    </cfRule>
    <cfRule type="expression" dxfId="3827" priority="759">
      <formula>$G22="Samstag"</formula>
    </cfRule>
  </conditionalFormatting>
  <conditionalFormatting sqref="A28:J28">
    <cfRule type="expression" dxfId="3826" priority="756" stopIfTrue="1">
      <formula>$G28="Sonntag"</formula>
    </cfRule>
    <cfRule type="expression" dxfId="3825" priority="757" stopIfTrue="1">
      <formula>$G28="Samstag"</formula>
    </cfRule>
  </conditionalFormatting>
  <conditionalFormatting sqref="F28:G28">
    <cfRule type="expression" dxfId="3824" priority="755">
      <formula>#REF!="Sa"</formula>
    </cfRule>
  </conditionalFormatting>
  <conditionalFormatting sqref="G28">
    <cfRule type="expression" dxfId="3823" priority="753">
      <formula>$G28="Sonntag"</formula>
    </cfRule>
    <cfRule type="expression" dxfId="3822" priority="754">
      <formula>$G28="Samstag"</formula>
    </cfRule>
  </conditionalFormatting>
  <conditionalFormatting sqref="A34:B34 E34:J34">
    <cfRule type="expression" dxfId="3821" priority="751" stopIfTrue="1">
      <formula>$G34="Sonntag"</formula>
    </cfRule>
    <cfRule type="expression" dxfId="3820" priority="752" stopIfTrue="1">
      <formula>$G34="Samstag"</formula>
    </cfRule>
  </conditionalFormatting>
  <conditionalFormatting sqref="F34:G34">
    <cfRule type="expression" dxfId="3819" priority="750">
      <formula>#REF!="Sa"</formula>
    </cfRule>
  </conditionalFormatting>
  <conditionalFormatting sqref="G34">
    <cfRule type="expression" dxfId="3818" priority="748">
      <formula>$G34="Sonntag"</formula>
    </cfRule>
    <cfRule type="expression" dxfId="3817" priority="749">
      <formula>$G34="Samstag"</formula>
    </cfRule>
  </conditionalFormatting>
  <conditionalFormatting sqref="A40:B40 E40:J40">
    <cfRule type="expression" dxfId="3816" priority="746" stopIfTrue="1">
      <formula>$G40="Sonntag"</formula>
    </cfRule>
    <cfRule type="expression" dxfId="3815" priority="747" stopIfTrue="1">
      <formula>$G40="Samstag"</formula>
    </cfRule>
  </conditionalFormatting>
  <conditionalFormatting sqref="F40:G40">
    <cfRule type="expression" dxfId="3814" priority="745">
      <formula>#REF!="Sa"</formula>
    </cfRule>
  </conditionalFormatting>
  <conditionalFormatting sqref="G40">
    <cfRule type="expression" dxfId="3813" priority="743">
      <formula>$G40="Sonntag"</formula>
    </cfRule>
    <cfRule type="expression" dxfId="3812" priority="744">
      <formula>$G40="Samstag"</formula>
    </cfRule>
  </conditionalFormatting>
  <conditionalFormatting sqref="A46:B46 E46:J46">
    <cfRule type="expression" dxfId="3811" priority="741" stopIfTrue="1">
      <formula>$G46="Sonntag"</formula>
    </cfRule>
    <cfRule type="expression" dxfId="3810" priority="742" stopIfTrue="1">
      <formula>$G46="Samstag"</formula>
    </cfRule>
  </conditionalFormatting>
  <conditionalFormatting sqref="F46:G46">
    <cfRule type="expression" dxfId="3809" priority="740">
      <formula>#REF!="Sa"</formula>
    </cfRule>
  </conditionalFormatting>
  <conditionalFormatting sqref="G46">
    <cfRule type="expression" dxfId="3808" priority="738">
      <formula>$G46="Sonntag"</formula>
    </cfRule>
    <cfRule type="expression" dxfId="3807" priority="739">
      <formula>$G46="Samstag"</formula>
    </cfRule>
  </conditionalFormatting>
  <conditionalFormatting sqref="A52:J52">
    <cfRule type="expression" dxfId="3806" priority="736" stopIfTrue="1">
      <formula>$G52="Sonntag"</formula>
    </cfRule>
    <cfRule type="expression" dxfId="3805" priority="737" stopIfTrue="1">
      <formula>$G52="Samstag"</formula>
    </cfRule>
  </conditionalFormatting>
  <conditionalFormatting sqref="F52:G52">
    <cfRule type="expression" dxfId="3804" priority="735">
      <formula>#REF!="Sa"</formula>
    </cfRule>
  </conditionalFormatting>
  <conditionalFormatting sqref="G52">
    <cfRule type="expression" dxfId="3803" priority="733">
      <formula>$G52="Sonntag"</formula>
    </cfRule>
    <cfRule type="expression" dxfId="3802" priority="734">
      <formula>$G52="Samstag"</formula>
    </cfRule>
  </conditionalFormatting>
  <conditionalFormatting sqref="A58:B58 E58:J58">
    <cfRule type="expression" dxfId="3801" priority="731" stopIfTrue="1">
      <formula>$G58="Sonntag"</formula>
    </cfRule>
    <cfRule type="expression" dxfId="3800" priority="732" stopIfTrue="1">
      <formula>$G58="Samstag"</formula>
    </cfRule>
  </conditionalFormatting>
  <conditionalFormatting sqref="F58:G58">
    <cfRule type="expression" dxfId="3799" priority="730">
      <formula>#REF!="Sa"</formula>
    </cfRule>
  </conditionalFormatting>
  <conditionalFormatting sqref="G58">
    <cfRule type="expression" dxfId="3798" priority="728">
      <formula>$G58="Sonntag"</formula>
    </cfRule>
    <cfRule type="expression" dxfId="3797" priority="729">
      <formula>$G58="Samstag"</formula>
    </cfRule>
  </conditionalFormatting>
  <conditionalFormatting sqref="A64:B64 E64:J64">
    <cfRule type="expression" dxfId="3796" priority="726" stopIfTrue="1">
      <formula>$G64="Sonntag"</formula>
    </cfRule>
    <cfRule type="expression" dxfId="3795" priority="727" stopIfTrue="1">
      <formula>$G64="Samstag"</formula>
    </cfRule>
  </conditionalFormatting>
  <conditionalFormatting sqref="F64:G64">
    <cfRule type="expression" dxfId="3794" priority="725">
      <formula>#REF!="Sa"</formula>
    </cfRule>
  </conditionalFormatting>
  <conditionalFormatting sqref="G64">
    <cfRule type="expression" dxfId="3793" priority="723">
      <formula>$G64="Sonntag"</formula>
    </cfRule>
    <cfRule type="expression" dxfId="3792" priority="724">
      <formula>$G64="Samstag"</formula>
    </cfRule>
  </conditionalFormatting>
  <conditionalFormatting sqref="A70:B70 E70:J70">
    <cfRule type="expression" dxfId="3791" priority="721" stopIfTrue="1">
      <formula>$G70="Sonntag"</formula>
    </cfRule>
    <cfRule type="expression" dxfId="3790" priority="722" stopIfTrue="1">
      <formula>$G70="Samstag"</formula>
    </cfRule>
  </conditionalFormatting>
  <conditionalFormatting sqref="F70:G70">
    <cfRule type="expression" dxfId="3789" priority="720">
      <formula>#REF!="Sa"</formula>
    </cfRule>
  </conditionalFormatting>
  <conditionalFormatting sqref="G70">
    <cfRule type="expression" dxfId="3788" priority="718">
      <formula>$G70="Sonntag"</formula>
    </cfRule>
    <cfRule type="expression" dxfId="3787" priority="719">
      <formula>$G70="Samstag"</formula>
    </cfRule>
  </conditionalFormatting>
  <conditionalFormatting sqref="A76:J76">
    <cfRule type="expression" dxfId="3786" priority="716" stopIfTrue="1">
      <formula>$G76="Sonntag"</formula>
    </cfRule>
    <cfRule type="expression" dxfId="3785" priority="717" stopIfTrue="1">
      <formula>$G76="Samstag"</formula>
    </cfRule>
  </conditionalFormatting>
  <conditionalFormatting sqref="F76:G76">
    <cfRule type="expression" dxfId="3784" priority="715">
      <formula>#REF!="Sa"</formula>
    </cfRule>
  </conditionalFormatting>
  <conditionalFormatting sqref="G76">
    <cfRule type="expression" dxfId="3783" priority="713">
      <formula>$G76="Sonntag"</formula>
    </cfRule>
    <cfRule type="expression" dxfId="3782" priority="714">
      <formula>$G76="Samstag"</formula>
    </cfRule>
  </conditionalFormatting>
  <conditionalFormatting sqref="A82:B82 E82:J82">
    <cfRule type="expression" dxfId="3781" priority="711" stopIfTrue="1">
      <formula>$G82="Sonntag"</formula>
    </cfRule>
    <cfRule type="expression" dxfId="3780" priority="712" stopIfTrue="1">
      <formula>$G82="Samstag"</formula>
    </cfRule>
  </conditionalFormatting>
  <conditionalFormatting sqref="F82:G82">
    <cfRule type="expression" dxfId="3779" priority="710">
      <formula>#REF!="Sa"</formula>
    </cfRule>
  </conditionalFormatting>
  <conditionalFormatting sqref="G82">
    <cfRule type="expression" dxfId="3778" priority="708">
      <formula>$G82="Sonntag"</formula>
    </cfRule>
    <cfRule type="expression" dxfId="3777" priority="709">
      <formula>$G82="Samstag"</formula>
    </cfRule>
  </conditionalFormatting>
  <conditionalFormatting sqref="B88 E88:J88">
    <cfRule type="expression" dxfId="3776" priority="706" stopIfTrue="1">
      <formula>$G88="Sonntag"</formula>
    </cfRule>
    <cfRule type="expression" dxfId="3775" priority="707" stopIfTrue="1">
      <formula>$G88="Samstag"</formula>
    </cfRule>
  </conditionalFormatting>
  <conditionalFormatting sqref="F88:G88">
    <cfRule type="expression" dxfId="3774" priority="705">
      <formula>#REF!="Sa"</formula>
    </cfRule>
  </conditionalFormatting>
  <conditionalFormatting sqref="G88">
    <cfRule type="expression" dxfId="3773" priority="703">
      <formula>$G88="Sonntag"</formula>
    </cfRule>
    <cfRule type="expression" dxfId="3772" priority="704">
      <formula>$G88="Samstag"</formula>
    </cfRule>
  </conditionalFormatting>
  <conditionalFormatting sqref="A94:B94 E94:J94">
    <cfRule type="expression" dxfId="3771" priority="701" stopIfTrue="1">
      <formula>$G94="Sonntag"</formula>
    </cfRule>
    <cfRule type="expression" dxfId="3770" priority="702" stopIfTrue="1">
      <formula>$G94="Samstag"</formula>
    </cfRule>
  </conditionalFormatting>
  <conditionalFormatting sqref="F94:G94">
    <cfRule type="expression" dxfId="3769" priority="700">
      <formula>#REF!="Sa"</formula>
    </cfRule>
  </conditionalFormatting>
  <conditionalFormatting sqref="G94">
    <cfRule type="expression" dxfId="3768" priority="698">
      <formula>$G94="Sonntag"</formula>
    </cfRule>
    <cfRule type="expression" dxfId="3767" priority="699">
      <formula>$G94="Samstag"</formula>
    </cfRule>
  </conditionalFormatting>
  <conditionalFormatting sqref="A100:B100 D100:J100">
    <cfRule type="expression" dxfId="3766" priority="696" stopIfTrue="1">
      <formula>$G100="Sonntag"</formula>
    </cfRule>
    <cfRule type="expression" dxfId="3765" priority="697" stopIfTrue="1">
      <formula>$G100="Samstag"</formula>
    </cfRule>
  </conditionalFormatting>
  <conditionalFormatting sqref="F100:G100">
    <cfRule type="expression" dxfId="3764" priority="695">
      <formula>#REF!="Sa"</formula>
    </cfRule>
  </conditionalFormatting>
  <conditionalFormatting sqref="G100">
    <cfRule type="expression" dxfId="3763" priority="693">
      <formula>$G100="Sonntag"</formula>
    </cfRule>
    <cfRule type="expression" dxfId="3762" priority="694">
      <formula>$G100="Samstag"</formula>
    </cfRule>
  </conditionalFormatting>
  <conditionalFormatting sqref="A106:B106 E106:J106">
    <cfRule type="expression" dxfId="3761" priority="691" stopIfTrue="1">
      <formula>$G106="Sonntag"</formula>
    </cfRule>
    <cfRule type="expression" dxfId="3760" priority="692" stopIfTrue="1">
      <formula>$G106="Samstag"</formula>
    </cfRule>
  </conditionalFormatting>
  <conditionalFormatting sqref="F106:G106">
    <cfRule type="expression" dxfId="3759" priority="690">
      <formula>#REF!="Sa"</formula>
    </cfRule>
  </conditionalFormatting>
  <conditionalFormatting sqref="G106">
    <cfRule type="expression" dxfId="3758" priority="688">
      <formula>$G106="Sonntag"</formula>
    </cfRule>
    <cfRule type="expression" dxfId="3757" priority="689">
      <formula>$G106="Samstag"</formula>
    </cfRule>
  </conditionalFormatting>
  <conditionalFormatting sqref="A112:B112 E112:J112">
    <cfRule type="expression" dxfId="3756" priority="686" stopIfTrue="1">
      <formula>$G112="Sonntag"</formula>
    </cfRule>
    <cfRule type="expression" dxfId="3755" priority="687" stopIfTrue="1">
      <formula>$G112="Samstag"</formula>
    </cfRule>
  </conditionalFormatting>
  <conditionalFormatting sqref="F112:G112">
    <cfRule type="expression" dxfId="3754" priority="685">
      <formula>#REF!="Sa"</formula>
    </cfRule>
  </conditionalFormatting>
  <conditionalFormatting sqref="G112">
    <cfRule type="expression" dxfId="3753" priority="683">
      <formula>$G112="Sonntag"</formula>
    </cfRule>
    <cfRule type="expression" dxfId="3752" priority="684">
      <formula>$G112="Samstag"</formula>
    </cfRule>
  </conditionalFormatting>
  <conditionalFormatting sqref="A118:B118 E118:J118">
    <cfRule type="expression" dxfId="3751" priority="681" stopIfTrue="1">
      <formula>$G118="Sonntag"</formula>
    </cfRule>
    <cfRule type="expression" dxfId="3750" priority="682" stopIfTrue="1">
      <formula>$G118="Samstag"</formula>
    </cfRule>
  </conditionalFormatting>
  <conditionalFormatting sqref="F118:G118">
    <cfRule type="expression" dxfId="3749" priority="680">
      <formula>#REF!="Sa"</formula>
    </cfRule>
  </conditionalFormatting>
  <conditionalFormatting sqref="G118">
    <cfRule type="expression" dxfId="3748" priority="678">
      <formula>$G118="Sonntag"</formula>
    </cfRule>
    <cfRule type="expression" dxfId="3747" priority="679">
      <formula>$G118="Samstag"</formula>
    </cfRule>
  </conditionalFormatting>
  <conditionalFormatting sqref="A124:B124 D124:J124">
    <cfRule type="expression" dxfId="3746" priority="676" stopIfTrue="1">
      <formula>$G124="Sonntag"</formula>
    </cfRule>
    <cfRule type="expression" dxfId="3745" priority="677" stopIfTrue="1">
      <formula>$G124="Samstag"</formula>
    </cfRule>
  </conditionalFormatting>
  <conditionalFormatting sqref="F124:G124">
    <cfRule type="expression" dxfId="3744" priority="675">
      <formula>#REF!="Sa"</formula>
    </cfRule>
  </conditionalFormatting>
  <conditionalFormatting sqref="G124">
    <cfRule type="expression" dxfId="3743" priority="673">
      <formula>$G124="Sonntag"</formula>
    </cfRule>
    <cfRule type="expression" dxfId="3742" priority="674">
      <formula>$G124="Samstag"</formula>
    </cfRule>
  </conditionalFormatting>
  <conditionalFormatting sqref="A130:B130 E130:J130">
    <cfRule type="expression" dxfId="3741" priority="671" stopIfTrue="1">
      <formula>$G130="Sonntag"</formula>
    </cfRule>
    <cfRule type="expression" dxfId="3740" priority="672" stopIfTrue="1">
      <formula>$G130="Samstag"</formula>
    </cfRule>
  </conditionalFormatting>
  <conditionalFormatting sqref="F130:G130">
    <cfRule type="expression" dxfId="3739" priority="670">
      <formula>#REF!="Sa"</formula>
    </cfRule>
  </conditionalFormatting>
  <conditionalFormatting sqref="G130">
    <cfRule type="expression" dxfId="3738" priority="668">
      <formula>$G130="Sonntag"</formula>
    </cfRule>
    <cfRule type="expression" dxfId="3737" priority="669">
      <formula>$G130="Samstag"</formula>
    </cfRule>
  </conditionalFormatting>
  <conditionalFormatting sqref="A136:B136 E136:J136">
    <cfRule type="expression" dxfId="3736" priority="666" stopIfTrue="1">
      <formula>$G136="Sonntag"</formula>
    </cfRule>
    <cfRule type="expression" dxfId="3735" priority="667" stopIfTrue="1">
      <formula>$G136="Samstag"</formula>
    </cfRule>
  </conditionalFormatting>
  <conditionalFormatting sqref="F136:G136">
    <cfRule type="expression" dxfId="3734" priority="665">
      <formula>#REF!="Sa"</formula>
    </cfRule>
  </conditionalFormatting>
  <conditionalFormatting sqref="G136">
    <cfRule type="expression" dxfId="3733" priority="663">
      <formula>$G136="Sonntag"</formula>
    </cfRule>
    <cfRule type="expression" dxfId="3732" priority="664">
      <formula>$G136="Samstag"</formula>
    </cfRule>
  </conditionalFormatting>
  <conditionalFormatting sqref="A142:B142 E142:J142">
    <cfRule type="expression" dxfId="3731" priority="661" stopIfTrue="1">
      <formula>$G142="Sonntag"</formula>
    </cfRule>
    <cfRule type="expression" dxfId="3730" priority="662" stopIfTrue="1">
      <formula>$G142="Samstag"</formula>
    </cfRule>
  </conditionalFormatting>
  <conditionalFormatting sqref="F142:G142">
    <cfRule type="expression" dxfId="3729" priority="660">
      <formula>#REF!="Sa"</formula>
    </cfRule>
  </conditionalFormatting>
  <conditionalFormatting sqref="G142">
    <cfRule type="expression" dxfId="3728" priority="658">
      <formula>$G142="Sonntag"</formula>
    </cfRule>
    <cfRule type="expression" dxfId="3727" priority="659">
      <formula>$G142="Samstag"</formula>
    </cfRule>
  </conditionalFormatting>
  <conditionalFormatting sqref="A148:B148 D148:J148">
    <cfRule type="expression" dxfId="3726" priority="656" stopIfTrue="1">
      <formula>$G148="Sonntag"</formula>
    </cfRule>
    <cfRule type="expression" dxfId="3725" priority="657" stopIfTrue="1">
      <formula>$G148="Samstag"</formula>
    </cfRule>
  </conditionalFormatting>
  <conditionalFormatting sqref="F148:G148">
    <cfRule type="expression" dxfId="3724" priority="655">
      <formula>#REF!="Sa"</formula>
    </cfRule>
  </conditionalFormatting>
  <conditionalFormatting sqref="G148">
    <cfRule type="expression" dxfId="3723" priority="653">
      <formula>$G148="Sonntag"</formula>
    </cfRule>
    <cfRule type="expression" dxfId="3722" priority="654">
      <formula>$G148="Samstag"</formula>
    </cfRule>
  </conditionalFormatting>
  <conditionalFormatting sqref="A154:B154 E154:J154">
    <cfRule type="expression" dxfId="3721" priority="651" stopIfTrue="1">
      <formula>$G154="Sonntag"</formula>
    </cfRule>
    <cfRule type="expression" dxfId="3720" priority="652" stopIfTrue="1">
      <formula>$G154="Samstag"</formula>
    </cfRule>
  </conditionalFormatting>
  <conditionalFormatting sqref="F154:G154">
    <cfRule type="expression" dxfId="3719" priority="650">
      <formula>#REF!="Sa"</formula>
    </cfRule>
  </conditionalFormatting>
  <conditionalFormatting sqref="G154">
    <cfRule type="expression" dxfId="3718" priority="648">
      <formula>$G154="Sonntag"</formula>
    </cfRule>
    <cfRule type="expression" dxfId="3717" priority="649">
      <formula>$G154="Samstag"</formula>
    </cfRule>
  </conditionalFormatting>
  <conditionalFormatting sqref="A160:B160 E160:J160">
    <cfRule type="expression" dxfId="3716" priority="646" stopIfTrue="1">
      <formula>$G160="Sonntag"</formula>
    </cfRule>
    <cfRule type="expression" dxfId="3715" priority="647" stopIfTrue="1">
      <formula>$G160="Samstag"</formula>
    </cfRule>
  </conditionalFormatting>
  <conditionalFormatting sqref="F160:G160">
    <cfRule type="expression" dxfId="3714" priority="645">
      <formula>#REF!="Sa"</formula>
    </cfRule>
  </conditionalFormatting>
  <conditionalFormatting sqref="G160">
    <cfRule type="expression" dxfId="3713" priority="643">
      <formula>$G160="Sonntag"</formula>
    </cfRule>
    <cfRule type="expression" dxfId="3712" priority="644">
      <formula>$G160="Samstag"</formula>
    </cfRule>
  </conditionalFormatting>
  <conditionalFormatting sqref="A166:B166 E166:J166">
    <cfRule type="expression" dxfId="3711" priority="641" stopIfTrue="1">
      <formula>$G166="Sonntag"</formula>
    </cfRule>
    <cfRule type="expression" dxfId="3710" priority="642" stopIfTrue="1">
      <formula>$G166="Samstag"</formula>
    </cfRule>
  </conditionalFormatting>
  <conditionalFormatting sqref="F166:G166">
    <cfRule type="expression" dxfId="3709" priority="640">
      <formula>#REF!="Sa"</formula>
    </cfRule>
  </conditionalFormatting>
  <conditionalFormatting sqref="G166">
    <cfRule type="expression" dxfId="3708" priority="638">
      <formula>$G166="Sonntag"</formula>
    </cfRule>
    <cfRule type="expression" dxfId="3707" priority="639">
      <formula>$G166="Samstag"</formula>
    </cfRule>
  </conditionalFormatting>
  <conditionalFormatting sqref="A172:B172 E172:J172">
    <cfRule type="expression" dxfId="3706" priority="636" stopIfTrue="1">
      <formula>$G172="Sonntag"</formula>
    </cfRule>
    <cfRule type="expression" dxfId="3705" priority="637" stopIfTrue="1">
      <formula>$G172="Samstag"</formula>
    </cfRule>
  </conditionalFormatting>
  <conditionalFormatting sqref="F172:G172">
    <cfRule type="expression" dxfId="3704" priority="635">
      <formula>#REF!="Sa"</formula>
    </cfRule>
  </conditionalFormatting>
  <conditionalFormatting sqref="G172">
    <cfRule type="expression" dxfId="3703" priority="633">
      <formula>$G172="Sonntag"</formula>
    </cfRule>
    <cfRule type="expression" dxfId="3702" priority="634">
      <formula>$G172="Samstag"</formula>
    </cfRule>
  </conditionalFormatting>
  <conditionalFormatting sqref="A178:B178 E178:J178">
    <cfRule type="expression" dxfId="3701" priority="631" stopIfTrue="1">
      <formula>$G178="Sonntag"</formula>
    </cfRule>
    <cfRule type="expression" dxfId="3700" priority="632" stopIfTrue="1">
      <formula>$G178="Samstag"</formula>
    </cfRule>
  </conditionalFormatting>
  <conditionalFormatting sqref="F178:G178">
    <cfRule type="expression" dxfId="3699" priority="630">
      <formula>#REF!="Sa"</formula>
    </cfRule>
  </conditionalFormatting>
  <conditionalFormatting sqref="G178">
    <cfRule type="expression" dxfId="3698" priority="628">
      <formula>$G178="Sonntag"</formula>
    </cfRule>
    <cfRule type="expression" dxfId="3697" priority="629">
      <formula>$G178="Samstag"</formula>
    </cfRule>
  </conditionalFormatting>
  <conditionalFormatting sqref="A184:B184 E184:J184">
    <cfRule type="expression" dxfId="3696" priority="626" stopIfTrue="1">
      <formula>$G184="Sonntag"</formula>
    </cfRule>
    <cfRule type="expression" dxfId="3695" priority="627" stopIfTrue="1">
      <formula>$G184="Samstag"</formula>
    </cfRule>
  </conditionalFormatting>
  <conditionalFormatting sqref="F184:G184">
    <cfRule type="expression" dxfId="3694" priority="625">
      <formula>#REF!="Sa"</formula>
    </cfRule>
  </conditionalFormatting>
  <conditionalFormatting sqref="G184">
    <cfRule type="expression" dxfId="3693" priority="623">
      <formula>$G184="Sonntag"</formula>
    </cfRule>
    <cfRule type="expression" dxfId="3692" priority="624">
      <formula>$G184="Samstag"</formula>
    </cfRule>
  </conditionalFormatting>
  <conditionalFormatting sqref="E89:J93">
    <cfRule type="expression" dxfId="3691" priority="576" stopIfTrue="1">
      <formula>$G89="Sonntag"</formula>
    </cfRule>
    <cfRule type="expression" dxfId="3690" priority="577" stopIfTrue="1">
      <formula>$G89="Samstag"</formula>
    </cfRule>
  </conditionalFormatting>
  <conditionalFormatting sqref="E41:J45">
    <cfRule type="expression" dxfId="3689" priority="595" stopIfTrue="1">
      <formula>$G41="Sonntag"</formula>
    </cfRule>
    <cfRule type="expression" dxfId="3688" priority="596" stopIfTrue="1">
      <formula>$G41="Samstag"</formula>
    </cfRule>
  </conditionalFormatting>
  <conditionalFormatting sqref="F41:G45">
    <cfRule type="expression" dxfId="3687" priority="594">
      <formula>#REF!="Sa"</formula>
    </cfRule>
  </conditionalFormatting>
  <conditionalFormatting sqref="G41:G45">
    <cfRule type="expression" dxfId="3686" priority="592">
      <formula>$G41="Sonntag"</formula>
    </cfRule>
    <cfRule type="expression" dxfId="3685" priority="593">
      <formula>$G41="Samstag"</formula>
    </cfRule>
  </conditionalFormatting>
  <conditionalFormatting sqref="F65:G69">
    <cfRule type="expression" dxfId="3684" priority="591">
      <formula>#REF!="Sa"</formula>
    </cfRule>
  </conditionalFormatting>
  <conditionalFormatting sqref="G65:G69">
    <cfRule type="expression" dxfId="3683" priority="589">
      <formula>$G65="Sonntag"</formula>
    </cfRule>
    <cfRule type="expression" dxfId="3682" priority="590">
      <formula>$G65="Samstag"</formula>
    </cfRule>
  </conditionalFormatting>
  <conditionalFormatting sqref="F71:G75">
    <cfRule type="expression" dxfId="3681" priority="588">
      <formula>#REF!="Sa"</formula>
    </cfRule>
  </conditionalFormatting>
  <conditionalFormatting sqref="G71:G75">
    <cfRule type="expression" dxfId="3680" priority="586">
      <formula>$G71="Sonntag"</formula>
    </cfRule>
    <cfRule type="expression" dxfId="3679" priority="587">
      <formula>$G71="Samstag"</formula>
    </cfRule>
  </conditionalFormatting>
  <conditionalFormatting sqref="F77:G81">
    <cfRule type="expression" dxfId="3678" priority="585">
      <formula>#REF!="Sa"</formula>
    </cfRule>
  </conditionalFormatting>
  <conditionalFormatting sqref="G77:G81">
    <cfRule type="expression" dxfId="3677" priority="583">
      <formula>$G77="Sonntag"</formula>
    </cfRule>
    <cfRule type="expression" dxfId="3676" priority="584">
      <formula>$G77="Samstag"</formula>
    </cfRule>
  </conditionalFormatting>
  <conditionalFormatting sqref="E83:J87">
    <cfRule type="expression" dxfId="3675" priority="581" stopIfTrue="1">
      <formula>$G83="Sonntag"</formula>
    </cfRule>
    <cfRule type="expression" dxfId="3674" priority="582" stopIfTrue="1">
      <formula>$G83="Samstag"</formula>
    </cfRule>
  </conditionalFormatting>
  <conditionalFormatting sqref="F83:G87">
    <cfRule type="expression" dxfId="3673" priority="580">
      <formula>#REF!="Sa"</formula>
    </cfRule>
  </conditionalFormatting>
  <conditionalFormatting sqref="G83:G87">
    <cfRule type="expression" dxfId="3672" priority="578">
      <formula>$G83="Sonntag"</formula>
    </cfRule>
    <cfRule type="expression" dxfId="3671" priority="579">
      <formula>$G83="Samstag"</formula>
    </cfRule>
  </conditionalFormatting>
  <conditionalFormatting sqref="F89:G93">
    <cfRule type="expression" dxfId="3670" priority="575">
      <formula>#REF!="Sa"</formula>
    </cfRule>
  </conditionalFormatting>
  <conditionalFormatting sqref="G89:G93">
    <cfRule type="expression" dxfId="3669" priority="573">
      <formula>$G89="Sonntag"</formula>
    </cfRule>
    <cfRule type="expression" dxfId="3668" priority="574">
      <formula>$G89="Samstag"</formula>
    </cfRule>
  </conditionalFormatting>
  <conditionalFormatting sqref="A88">
    <cfRule type="expression" dxfId="3667" priority="571" stopIfTrue="1">
      <formula>$G88="Sonntag"</formula>
    </cfRule>
    <cfRule type="expression" dxfId="3666" priority="572" stopIfTrue="1">
      <formula>$G88="Samstag"</formula>
    </cfRule>
  </conditionalFormatting>
  <conditionalFormatting sqref="A95:B97 E95:J97">
    <cfRule type="expression" dxfId="3665" priority="569" stopIfTrue="1">
      <formula>$G95="Sonntag"</formula>
    </cfRule>
    <cfRule type="expression" dxfId="3664" priority="570" stopIfTrue="1">
      <formula>$G95="Samstag"</formula>
    </cfRule>
  </conditionalFormatting>
  <conditionalFormatting sqref="F95:G97">
    <cfRule type="expression" dxfId="3663" priority="568">
      <formula>#REF!="Sa"</formula>
    </cfRule>
  </conditionalFormatting>
  <conditionalFormatting sqref="G95:G97">
    <cfRule type="expression" dxfId="3662" priority="566">
      <formula>$G95="Sonntag"</formula>
    </cfRule>
    <cfRule type="expression" dxfId="3661" priority="567">
      <formula>$G95="Samstag"</formula>
    </cfRule>
  </conditionalFormatting>
  <conditionalFormatting sqref="F98:G99">
    <cfRule type="expression" dxfId="3660" priority="565">
      <formula>#REF!="Sa"</formula>
    </cfRule>
  </conditionalFormatting>
  <conditionalFormatting sqref="G98:G99">
    <cfRule type="expression" dxfId="3659" priority="563">
      <formula>$G98="Sonntag"</formula>
    </cfRule>
    <cfRule type="expression" dxfId="3658" priority="564">
      <formula>$G98="Samstag"</formula>
    </cfRule>
  </conditionalFormatting>
  <conditionalFormatting sqref="G98:G99">
    <cfRule type="expression" dxfId="3657" priority="561">
      <formula>$H98="Sonntag"</formula>
    </cfRule>
    <cfRule type="expression" dxfId="3656" priority="562">
      <formula>$H98="Samstag"</formula>
    </cfRule>
  </conditionalFormatting>
  <conditionalFormatting sqref="F101:G105">
    <cfRule type="expression" dxfId="3655" priority="560">
      <formula>#REF!="Sa"</formula>
    </cfRule>
  </conditionalFormatting>
  <conditionalFormatting sqref="G101:G105">
    <cfRule type="expression" dxfId="3654" priority="558">
      <formula>$G101="Sonntag"</formula>
    </cfRule>
    <cfRule type="expression" dxfId="3653" priority="559">
      <formula>$G101="Samstag"</formula>
    </cfRule>
  </conditionalFormatting>
  <conditionalFormatting sqref="G101:G105">
    <cfRule type="expression" dxfId="3652" priority="556">
      <formula>$H101="Sonntag"</formula>
    </cfRule>
    <cfRule type="expression" dxfId="3651" priority="557">
      <formula>$H101="Samstag"</formula>
    </cfRule>
  </conditionalFormatting>
  <conditionalFormatting sqref="F107:G111">
    <cfRule type="expression" dxfId="3650" priority="555">
      <formula>#REF!="Sa"</formula>
    </cfRule>
  </conditionalFormatting>
  <conditionalFormatting sqref="G107:G111">
    <cfRule type="expression" dxfId="3649" priority="553">
      <formula>$G107="Sonntag"</formula>
    </cfRule>
    <cfRule type="expression" dxfId="3648" priority="554">
      <formula>$G107="Samstag"</formula>
    </cfRule>
  </conditionalFormatting>
  <conditionalFormatting sqref="G107:G111">
    <cfRule type="expression" dxfId="3647" priority="551">
      <formula>$H107="Sonntag"</formula>
    </cfRule>
    <cfRule type="expression" dxfId="3646" priority="552">
      <formula>$H107="Samstag"</formula>
    </cfRule>
  </conditionalFormatting>
  <conditionalFormatting sqref="F113:G117">
    <cfRule type="expression" dxfId="3645" priority="550">
      <formula>#REF!="Sa"</formula>
    </cfRule>
  </conditionalFormatting>
  <conditionalFormatting sqref="G113:G117">
    <cfRule type="expression" dxfId="3644" priority="548">
      <formula>$G113="Sonntag"</formula>
    </cfRule>
    <cfRule type="expression" dxfId="3643" priority="549">
      <formula>$G113="Samstag"</formula>
    </cfRule>
  </conditionalFormatting>
  <conditionalFormatting sqref="G113:G117">
    <cfRule type="expression" dxfId="3642" priority="546">
      <formula>$H113="Sonntag"</formula>
    </cfRule>
    <cfRule type="expression" dxfId="3641" priority="547">
      <formula>$H113="Samstag"</formula>
    </cfRule>
  </conditionalFormatting>
  <conditionalFormatting sqref="F119:G123">
    <cfRule type="expression" dxfId="3640" priority="545">
      <formula>#REF!="Sa"</formula>
    </cfRule>
  </conditionalFormatting>
  <conditionalFormatting sqref="G119:G123">
    <cfRule type="expression" dxfId="3639" priority="543">
      <formula>$G119="Sonntag"</formula>
    </cfRule>
    <cfRule type="expression" dxfId="3638" priority="544">
      <formula>$G119="Samstag"</formula>
    </cfRule>
  </conditionalFormatting>
  <conditionalFormatting sqref="G119:G123">
    <cfRule type="expression" dxfId="3637" priority="541">
      <formula>$H119="Sonntag"</formula>
    </cfRule>
    <cfRule type="expression" dxfId="3636" priority="542">
      <formula>$H119="Samstag"</formula>
    </cfRule>
  </conditionalFormatting>
  <conditionalFormatting sqref="F125:G129">
    <cfRule type="expression" dxfId="3635" priority="540">
      <formula>#REF!="Sa"</formula>
    </cfRule>
  </conditionalFormatting>
  <conditionalFormatting sqref="G125:G129">
    <cfRule type="expression" dxfId="3634" priority="538">
      <formula>$G125="Sonntag"</formula>
    </cfRule>
    <cfRule type="expression" dxfId="3633" priority="539">
      <formula>$G125="Samstag"</formula>
    </cfRule>
  </conditionalFormatting>
  <conditionalFormatting sqref="G125:G129">
    <cfRule type="expression" dxfId="3632" priority="536">
      <formula>$H125="Sonntag"</formula>
    </cfRule>
    <cfRule type="expression" dxfId="3631" priority="537">
      <formula>$H125="Samstag"</formula>
    </cfRule>
  </conditionalFormatting>
  <conditionalFormatting sqref="F131:G135">
    <cfRule type="expression" dxfId="3630" priority="535">
      <formula>#REF!="Sa"</formula>
    </cfRule>
  </conditionalFormatting>
  <conditionalFormatting sqref="G131:G135">
    <cfRule type="expression" dxfId="3629" priority="533">
      <formula>$G131="Sonntag"</formula>
    </cfRule>
    <cfRule type="expression" dxfId="3628" priority="534">
      <formula>$G131="Samstag"</formula>
    </cfRule>
  </conditionalFormatting>
  <conditionalFormatting sqref="G131:G135">
    <cfRule type="expression" dxfId="3627" priority="531">
      <formula>$H131="Sonntag"</formula>
    </cfRule>
    <cfRule type="expression" dxfId="3626" priority="532">
      <formula>$H131="Samstag"</formula>
    </cfRule>
  </conditionalFormatting>
  <conditionalFormatting sqref="F137:G141">
    <cfRule type="expression" dxfId="3625" priority="530">
      <formula>#REF!="Sa"</formula>
    </cfRule>
  </conditionalFormatting>
  <conditionalFormatting sqref="G137:G141">
    <cfRule type="expression" dxfId="3624" priority="528">
      <formula>$G137="Sonntag"</formula>
    </cfRule>
    <cfRule type="expression" dxfId="3623" priority="529">
      <formula>$G137="Samstag"</formula>
    </cfRule>
  </conditionalFormatting>
  <conditionalFormatting sqref="G137:G141">
    <cfRule type="expression" dxfId="3622" priority="526">
      <formula>$H137="Sonntag"</formula>
    </cfRule>
    <cfRule type="expression" dxfId="3621" priority="527">
      <formula>$H137="Samstag"</formula>
    </cfRule>
  </conditionalFormatting>
  <conditionalFormatting sqref="F143:G147">
    <cfRule type="expression" dxfId="3620" priority="525">
      <formula>#REF!="Sa"</formula>
    </cfRule>
  </conditionalFormatting>
  <conditionalFormatting sqref="G143:G147">
    <cfRule type="expression" dxfId="3619" priority="523">
      <formula>$G143="Sonntag"</formula>
    </cfRule>
    <cfRule type="expression" dxfId="3618" priority="524">
      <formula>$G143="Samstag"</formula>
    </cfRule>
  </conditionalFormatting>
  <conditionalFormatting sqref="G143:G147">
    <cfRule type="expression" dxfId="3617" priority="521">
      <formula>$H143="Sonntag"</formula>
    </cfRule>
    <cfRule type="expression" dxfId="3616" priority="522">
      <formula>$H143="Samstag"</formula>
    </cfRule>
  </conditionalFormatting>
  <conditionalFormatting sqref="F149:G153">
    <cfRule type="expression" dxfId="3615" priority="520">
      <formula>#REF!="Sa"</formula>
    </cfRule>
  </conditionalFormatting>
  <conditionalFormatting sqref="G149:G153">
    <cfRule type="expression" dxfId="3614" priority="518">
      <formula>$G149="Sonntag"</formula>
    </cfRule>
    <cfRule type="expression" dxfId="3613" priority="519">
      <formula>$G149="Samstag"</formula>
    </cfRule>
  </conditionalFormatting>
  <conditionalFormatting sqref="G149:G153">
    <cfRule type="expression" dxfId="3612" priority="516">
      <formula>$H149="Sonntag"</formula>
    </cfRule>
    <cfRule type="expression" dxfId="3611" priority="517">
      <formula>$H149="Samstag"</formula>
    </cfRule>
  </conditionalFormatting>
  <conditionalFormatting sqref="F155:G159">
    <cfRule type="expression" dxfId="3610" priority="515">
      <formula>#REF!="Sa"</formula>
    </cfRule>
  </conditionalFormatting>
  <conditionalFormatting sqref="G155:G159">
    <cfRule type="expression" dxfId="3609" priority="513">
      <formula>$G155="Sonntag"</formula>
    </cfRule>
    <cfRule type="expression" dxfId="3608" priority="514">
      <formula>$G155="Samstag"</formula>
    </cfRule>
  </conditionalFormatting>
  <conditionalFormatting sqref="G155:G159">
    <cfRule type="expression" dxfId="3607" priority="511">
      <formula>$H155="Sonntag"</formula>
    </cfRule>
    <cfRule type="expression" dxfId="3606" priority="512">
      <formula>$H155="Samstag"</formula>
    </cfRule>
  </conditionalFormatting>
  <conditionalFormatting sqref="F161:G165">
    <cfRule type="expression" dxfId="3605" priority="510">
      <formula>#REF!="Sa"</formula>
    </cfRule>
  </conditionalFormatting>
  <conditionalFormatting sqref="G161:G165">
    <cfRule type="expression" dxfId="3604" priority="508">
      <formula>$G161="Sonntag"</formula>
    </cfRule>
    <cfRule type="expression" dxfId="3603" priority="509">
      <formula>$G161="Samstag"</formula>
    </cfRule>
  </conditionalFormatting>
  <conditionalFormatting sqref="G161:G165">
    <cfRule type="expression" dxfId="3602" priority="506">
      <formula>$H161="Sonntag"</formula>
    </cfRule>
    <cfRule type="expression" dxfId="3601" priority="507">
      <formula>$H161="Samstag"</formula>
    </cfRule>
  </conditionalFormatting>
  <conditionalFormatting sqref="F167:G171">
    <cfRule type="expression" dxfId="3600" priority="505">
      <formula>#REF!="Sa"</formula>
    </cfRule>
  </conditionalFormatting>
  <conditionalFormatting sqref="G167:G171">
    <cfRule type="expression" dxfId="3599" priority="503">
      <formula>$G167="Sonntag"</formula>
    </cfRule>
    <cfRule type="expression" dxfId="3598" priority="504">
      <formula>$G167="Samstag"</formula>
    </cfRule>
  </conditionalFormatting>
  <conditionalFormatting sqref="G167:G171">
    <cfRule type="expression" dxfId="3597" priority="501">
      <formula>$H167="Sonntag"</formula>
    </cfRule>
    <cfRule type="expression" dxfId="3596" priority="502">
      <formula>$H167="Samstag"</formula>
    </cfRule>
  </conditionalFormatting>
  <conditionalFormatting sqref="F173:G174">
    <cfRule type="expression" dxfId="3595" priority="500">
      <formula>#REF!="Sa"</formula>
    </cfRule>
  </conditionalFormatting>
  <conditionalFormatting sqref="G173:G174">
    <cfRule type="expression" dxfId="3594" priority="498">
      <formula>$G173="Sonntag"</formula>
    </cfRule>
    <cfRule type="expression" dxfId="3593" priority="499">
      <formula>$G173="Samstag"</formula>
    </cfRule>
  </conditionalFormatting>
  <conditionalFormatting sqref="G173:G174">
    <cfRule type="expression" dxfId="3592" priority="496">
      <formula>$H173="Sonntag"</formula>
    </cfRule>
    <cfRule type="expression" dxfId="3591" priority="497">
      <formula>$H173="Samstag"</formula>
    </cfRule>
  </conditionalFormatting>
  <conditionalFormatting sqref="F179:G183">
    <cfRule type="expression" dxfId="3590" priority="495">
      <formula>#REF!="Sa"</formula>
    </cfRule>
  </conditionalFormatting>
  <conditionalFormatting sqref="G179:G183">
    <cfRule type="expression" dxfId="3589" priority="493">
      <formula>$G179="Sonntag"</formula>
    </cfRule>
    <cfRule type="expression" dxfId="3588" priority="494">
      <formula>$G179="Samstag"</formula>
    </cfRule>
  </conditionalFormatting>
  <conditionalFormatting sqref="G179:G183">
    <cfRule type="expression" dxfId="3587" priority="491">
      <formula>$H179="Sonntag"</formula>
    </cfRule>
    <cfRule type="expression" dxfId="3586" priority="492">
      <formula>$H179="Samstag"</formula>
    </cfRule>
  </conditionalFormatting>
  <conditionalFormatting sqref="F185:G189">
    <cfRule type="expression" dxfId="3585" priority="490">
      <formula>#REF!="Sa"</formula>
    </cfRule>
  </conditionalFormatting>
  <conditionalFormatting sqref="G185:G189">
    <cfRule type="expression" dxfId="3584" priority="488">
      <formula>$G185="Sonntag"</formula>
    </cfRule>
    <cfRule type="expression" dxfId="3583" priority="489">
      <formula>$G185="Samstag"</formula>
    </cfRule>
  </conditionalFormatting>
  <conditionalFormatting sqref="G185:G189">
    <cfRule type="expression" dxfId="3582" priority="486">
      <formula>$H185="Sonntag"</formula>
    </cfRule>
    <cfRule type="expression" dxfId="3581" priority="487">
      <formula>$H185="Samstag"</formula>
    </cfRule>
  </conditionalFormatting>
  <conditionalFormatting sqref="L10 L16 L22">
    <cfRule type="expression" dxfId="3580" priority="395" stopIfTrue="1">
      <formula>$G10="Sonntag"</formula>
    </cfRule>
    <cfRule type="expression" dxfId="3579" priority="396" stopIfTrue="1">
      <formula>$G10="Samstag"</formula>
    </cfRule>
  </conditionalFormatting>
  <conditionalFormatting sqref="L10 L16 L22">
    <cfRule type="expression" dxfId="3578" priority="393" stopIfTrue="1">
      <formula>$G10="Sonntag"</formula>
    </cfRule>
    <cfRule type="expression" dxfId="3577" priority="394" stopIfTrue="1">
      <formula>$G10="Samstag"</formula>
    </cfRule>
  </conditionalFormatting>
  <conditionalFormatting sqref="L10 L16 L22">
    <cfRule type="cellIs" dxfId="3576" priority="392" stopIfTrue="1" operator="greaterThan">
      <formula>10</formula>
    </cfRule>
  </conditionalFormatting>
  <conditionalFormatting sqref="L191">
    <cfRule type="cellIs" dxfId="3575" priority="29" operator="equal">
      <formula>0</formula>
    </cfRule>
    <cfRule type="cellIs" dxfId="3574" priority="30" operator="greaterThan">
      <formula>0</formula>
    </cfRule>
    <cfRule type="cellIs" dxfId="3573" priority="307" stopIfTrue="1" operator="greaterThan">
      <formula>0</formula>
    </cfRule>
  </conditionalFormatting>
  <conditionalFormatting sqref="L28 L34 L40 L46 L52 L58 L64 L70 L76 L82 L88 L94 L100 L106 L112 L118 L124 L130 L136 L142 L148 L154 L160 L166 L172 L178 L184">
    <cfRule type="cellIs" dxfId="3572" priority="67" stopIfTrue="1" operator="greaterThan">
      <formula>10</formula>
    </cfRule>
  </conditionalFormatting>
  <conditionalFormatting sqref="L190">
    <cfRule type="cellIs" dxfId="3571"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5" zoomScale="60" zoomScaleNormal="60" zoomScalePageLayoutView="60" workbookViewId="0">
      <selection activeCell="C44" sqref="C5:K171"/>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0" style="36" customWidth="1"/>
    <col min="7" max="7" width="11.7109375" style="5" customWidth="1"/>
    <col min="8" max="9" width="11.42578125" style="5" hidden="1" customWidth="1"/>
    <col min="10" max="10" width="8.42578125" style="5" customWidth="1"/>
    <col min="11" max="11" width="7.7109375" style="5" customWidth="1"/>
    <col min="12" max="12" width="11.28515625" style="5" customWidth="1"/>
    <col min="13" max="13" width="25.140625" style="5" hidden="1" customWidth="1"/>
    <col min="14" max="16384" width="11.42578125" style="5"/>
  </cols>
  <sheetData>
    <row r="1" spans="1:13" ht="15" customHeight="1" x14ac:dyDescent="0.25">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x14ac:dyDescent="0.25">
      <c r="A5" s="17">
        <v>0</v>
      </c>
      <c r="B5" s="17">
        <v>0</v>
      </c>
      <c r="C5" s="47" t="s">
        <v>105</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25">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25">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25">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75" thickBot="1" x14ac:dyDescent="0.3">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25">
      <c r="A10" s="15"/>
      <c r="B10" s="15"/>
      <c r="C10" s="48"/>
      <c r="D10" s="48"/>
      <c r="E10" s="16"/>
      <c r="F10" s="27"/>
      <c r="G10" s="1"/>
      <c r="H10" s="2"/>
      <c r="I10" s="1"/>
      <c r="J10" s="3"/>
      <c r="K10" s="4"/>
      <c r="L10" s="54" t="str">
        <f>IF(SUM(K5:K9)&gt;10,SUM(K5:K9),"")</f>
        <v/>
      </c>
      <c r="M10" s="28" t="str">
        <f t="shared" si="0"/>
        <v>Johannes Hell</v>
      </c>
    </row>
    <row r="11" spans="1:13" ht="30" x14ac:dyDescent="0.25">
      <c r="A11" s="17">
        <v>0.3125</v>
      </c>
      <c r="B11" s="17">
        <v>0.54166666666666663</v>
      </c>
      <c r="C11" s="47" t="s">
        <v>106</v>
      </c>
      <c r="D11" s="47" t="s">
        <v>100</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25">
      <c r="A12" s="17">
        <f>B11</f>
        <v>0.54166666666666663</v>
      </c>
      <c r="B12" s="17">
        <v>0.5625</v>
      </c>
      <c r="C12" s="47"/>
      <c r="D12" s="47" t="s">
        <v>52</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30" x14ac:dyDescent="0.25">
      <c r="A13" s="17">
        <f>B12</f>
        <v>0.5625</v>
      </c>
      <c r="B13" s="17">
        <v>0.75</v>
      </c>
      <c r="C13" s="47" t="s">
        <v>107</v>
      </c>
      <c r="D13" s="47" t="s">
        <v>101</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75" thickBot="1" x14ac:dyDescent="0.3">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25">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25">
      <c r="A16" s="15"/>
      <c r="B16" s="15"/>
      <c r="C16" s="48"/>
      <c r="D16" s="48"/>
      <c r="E16" s="16"/>
      <c r="F16" s="27"/>
      <c r="G16" s="1"/>
      <c r="H16" s="2"/>
      <c r="I16" s="1"/>
      <c r="J16" s="3"/>
      <c r="K16" s="4"/>
      <c r="L16" s="54" t="str">
        <f>IF(SUM(K11:K15)&gt;10,SUM(K11:K15),"")</f>
        <v/>
      </c>
      <c r="M16" s="25" t="str">
        <f t="shared" si="0"/>
        <v>Johannes Hell</v>
      </c>
    </row>
    <row r="17" spans="1:13" ht="30" x14ac:dyDescent="0.25">
      <c r="A17" s="17">
        <v>0.3125</v>
      </c>
      <c r="B17" s="17">
        <v>0.5</v>
      </c>
      <c r="C17" s="47" t="s">
        <v>108</v>
      </c>
      <c r="D17" s="47" t="s">
        <v>104</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25">
      <c r="A18" s="17">
        <f>B17</f>
        <v>0.5</v>
      </c>
      <c r="B18" s="17">
        <v>0.52083333333333337</v>
      </c>
      <c r="C18" s="47"/>
      <c r="D18" s="47" t="s">
        <v>52</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30.75" thickBot="1" x14ac:dyDescent="0.3">
      <c r="A19" s="17">
        <f>B18</f>
        <v>0.52083333333333337</v>
      </c>
      <c r="B19" s="17">
        <v>0.60416666666666663</v>
      </c>
      <c r="C19" s="47" t="s">
        <v>108</v>
      </c>
      <c r="D19" s="47" t="s">
        <v>104</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25">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25">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25">
      <c r="A22" s="15"/>
      <c r="B22" s="15"/>
      <c r="C22" s="48"/>
      <c r="D22" s="48"/>
      <c r="E22" s="16"/>
      <c r="F22" s="27"/>
      <c r="G22" s="1"/>
      <c r="H22" s="2"/>
      <c r="I22" s="1"/>
      <c r="J22" s="3"/>
      <c r="K22" s="4"/>
      <c r="L22" s="54" t="str">
        <f>IF(SUM(K17:K21)&gt;10,SUM(K17:K21),"")</f>
        <v/>
      </c>
      <c r="M22" s="25" t="str">
        <f t="shared" si="1"/>
        <v>Johannes Hell</v>
      </c>
    </row>
    <row r="23" spans="1:13" x14ac:dyDescent="0.25">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75" thickBot="1" x14ac:dyDescent="0.3">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25">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25">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25">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25">
      <c r="A28" s="15"/>
      <c r="B28" s="15"/>
      <c r="C28" s="48"/>
      <c r="D28" s="48"/>
      <c r="E28" s="16"/>
      <c r="F28" s="27"/>
      <c r="G28" s="1"/>
      <c r="H28" s="2"/>
      <c r="I28" s="1"/>
      <c r="J28" s="3"/>
      <c r="K28" s="4"/>
      <c r="L28" s="54" t="str">
        <f>IF(SUM(K23:K27)&gt;10,SUM(K23:K27),"")</f>
        <v/>
      </c>
      <c r="M28" s="25" t="str">
        <f t="shared" si="1"/>
        <v>Johannes Hell</v>
      </c>
    </row>
    <row r="29" spans="1:13" ht="15.75" thickBot="1" x14ac:dyDescent="0.3">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75" thickBot="1" x14ac:dyDescent="0.3">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75" thickBot="1" x14ac:dyDescent="0.3">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25">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25">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25">
      <c r="A34" s="15"/>
      <c r="B34" s="15"/>
      <c r="C34" s="48"/>
      <c r="D34" s="48"/>
      <c r="E34" s="16"/>
      <c r="F34" s="27"/>
      <c r="G34" s="1"/>
      <c r="H34" s="2"/>
      <c r="I34" s="1"/>
      <c r="J34" s="3"/>
      <c r="K34" s="4"/>
      <c r="L34" s="54" t="str">
        <f>IF(SUM(K29:K33)&gt;10,SUM(K29:K33),"")</f>
        <v/>
      </c>
      <c r="M34" s="25" t="str">
        <f t="shared" si="1"/>
        <v>Johannes Hell</v>
      </c>
    </row>
    <row r="35" spans="1:15" ht="30" x14ac:dyDescent="0.25">
      <c r="A35" s="17">
        <v>0.3125</v>
      </c>
      <c r="B35" s="17">
        <v>0.5</v>
      </c>
      <c r="C35" s="47" t="s">
        <v>109</v>
      </c>
      <c r="D35" s="47" t="s">
        <v>104</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75" thickBot="1" x14ac:dyDescent="0.3">
      <c r="A36" s="17">
        <v>0.5</v>
      </c>
      <c r="B36" s="17">
        <v>0.52083333333333337</v>
      </c>
      <c r="C36" s="47"/>
      <c r="D36" s="47" t="s">
        <v>52</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30" x14ac:dyDescent="0.25">
      <c r="A37" s="17">
        <v>0.52083333333333337</v>
      </c>
      <c r="B37" s="17">
        <v>0.625</v>
      </c>
      <c r="C37" s="47" t="s">
        <v>109</v>
      </c>
      <c r="D37" s="47" t="s">
        <v>104</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25">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25">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25">
      <c r="A40" s="15"/>
      <c r="B40" s="15"/>
      <c r="C40" s="48"/>
      <c r="D40" s="48"/>
      <c r="E40" s="16"/>
      <c r="F40" s="27"/>
      <c r="G40" s="1"/>
      <c r="H40" s="2"/>
      <c r="I40" s="1"/>
      <c r="J40" s="3"/>
      <c r="K40" s="4"/>
      <c r="L40" s="54" t="str">
        <f>IF(SUM(K35:K39)&gt;10,SUM(K35:K39),"")</f>
        <v/>
      </c>
      <c r="M40" s="29" t="str">
        <f t="shared" si="1"/>
        <v>Johannes Hell</v>
      </c>
    </row>
    <row r="41" spans="1:15" s="30" customFormat="1" ht="30" x14ac:dyDescent="0.25">
      <c r="A41" s="17">
        <v>0.3125</v>
      </c>
      <c r="B41" s="17">
        <v>0.41666666666666669</v>
      </c>
      <c r="C41" s="47" t="s">
        <v>110</v>
      </c>
      <c r="D41" s="47" t="s">
        <v>101</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30" x14ac:dyDescent="0.25">
      <c r="A42" s="17">
        <v>0.41666666666666669</v>
      </c>
      <c r="B42" s="17">
        <v>0.54166666666666663</v>
      </c>
      <c r="C42" s="47" t="s">
        <v>109</v>
      </c>
      <c r="D42" s="47" t="s">
        <v>104</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25">
      <c r="A43" s="17">
        <v>0.54166666666666663</v>
      </c>
      <c r="B43" s="17">
        <v>0.5625</v>
      </c>
      <c r="C43" s="47"/>
      <c r="D43" s="47" t="s">
        <v>52</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30" x14ac:dyDescent="0.25">
      <c r="A44" s="17">
        <v>0.5625</v>
      </c>
      <c r="B44" s="17">
        <v>0.75</v>
      </c>
      <c r="C44" s="47" t="s">
        <v>109</v>
      </c>
      <c r="D44" s="47" t="s">
        <v>104</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75" thickBot="1" x14ac:dyDescent="0.3">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25">
      <c r="A46" s="15"/>
      <c r="B46" s="15"/>
      <c r="C46" s="48"/>
      <c r="D46" s="48"/>
      <c r="E46" s="16"/>
      <c r="F46" s="27"/>
      <c r="G46" s="1"/>
      <c r="H46" s="2"/>
      <c r="I46" s="1"/>
      <c r="J46" s="3"/>
      <c r="K46" s="4"/>
      <c r="L46" s="54" t="str">
        <f>IF(SUM(K41:K45)&gt;10,SUM(K41:K45),"")</f>
        <v/>
      </c>
      <c r="M46" s="25" t="str">
        <f t="shared" si="2"/>
        <v>Johannes Hell</v>
      </c>
    </row>
    <row r="47" spans="1:15" ht="30" x14ac:dyDescent="0.25">
      <c r="A47" s="17">
        <v>0.3125</v>
      </c>
      <c r="B47" s="17">
        <v>0.41666666666666669</v>
      </c>
      <c r="C47" s="47" t="s">
        <v>112</v>
      </c>
      <c r="D47" s="47" t="s">
        <v>104</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ht="30" x14ac:dyDescent="0.25">
      <c r="A48" s="17">
        <f>B47</f>
        <v>0.41666666666666669</v>
      </c>
      <c r="B48" s="17">
        <v>0.5</v>
      </c>
      <c r="C48" s="47" t="s">
        <v>111</v>
      </c>
      <c r="D48" s="47" t="s">
        <v>99</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25">
      <c r="A49" s="17">
        <f>B48</f>
        <v>0.5</v>
      </c>
      <c r="B49" s="17">
        <v>0.52083333333333337</v>
      </c>
      <c r="C49" s="47"/>
      <c r="D49" s="47" t="s">
        <v>52</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30.75" thickBot="1" x14ac:dyDescent="0.3">
      <c r="A50" s="17">
        <f>B49</f>
        <v>0.52083333333333337</v>
      </c>
      <c r="B50" s="17">
        <v>0.75</v>
      </c>
      <c r="C50" s="47" t="s">
        <v>112</v>
      </c>
      <c r="D50" s="47" t="s">
        <v>104</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25">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25">
      <c r="A52" s="15"/>
      <c r="B52" s="15"/>
      <c r="C52" s="48"/>
      <c r="D52" s="48"/>
      <c r="E52" s="16"/>
      <c r="F52" s="27"/>
      <c r="G52" s="1"/>
      <c r="H52" s="2"/>
      <c r="I52" s="1"/>
      <c r="J52" s="3"/>
      <c r="K52" s="4"/>
      <c r="L52" s="54" t="str">
        <f>IF(SUM(K47:K51)&gt;10,SUM(K47:K51),"")</f>
        <v/>
      </c>
      <c r="M52" s="25" t="str">
        <f t="shared" si="2"/>
        <v>Johannes Hell</v>
      </c>
    </row>
    <row r="53" spans="1:13" x14ac:dyDescent="0.25">
      <c r="A53" s="17">
        <v>0.36458333333333331</v>
      </c>
      <c r="B53" s="17">
        <v>0.5</v>
      </c>
      <c r="C53" s="47" t="s">
        <v>113</v>
      </c>
      <c r="D53" s="47" t="s">
        <v>104</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25">
      <c r="A54" s="17">
        <f>B53</f>
        <v>0.5</v>
      </c>
      <c r="B54" s="17">
        <v>0.52083333333333337</v>
      </c>
      <c r="C54" s="47"/>
      <c r="D54" s="47" t="s">
        <v>52</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30.75" thickBot="1" x14ac:dyDescent="0.3">
      <c r="A55" s="17">
        <f>B54</f>
        <v>0.52083333333333337</v>
      </c>
      <c r="B55" s="17">
        <v>0.58333333333333337</v>
      </c>
      <c r="C55" s="47" t="s">
        <v>114</v>
      </c>
      <c r="D55" s="47" t="s">
        <v>99</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25">
      <c r="A56" s="17">
        <f>B55</f>
        <v>0.58333333333333337</v>
      </c>
      <c r="B56" s="17">
        <v>0.6875</v>
      </c>
      <c r="C56" s="47" t="s">
        <v>113</v>
      </c>
      <c r="D56" s="47" t="s">
        <v>104</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25">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25">
      <c r="A58" s="15"/>
      <c r="B58" s="15"/>
      <c r="C58" s="48"/>
      <c r="D58" s="48"/>
      <c r="E58" s="16"/>
      <c r="F58" s="27"/>
      <c r="G58" s="1"/>
      <c r="H58" s="2"/>
      <c r="I58" s="1"/>
      <c r="J58" s="3"/>
      <c r="K58" s="4"/>
      <c r="L58" s="54" t="str">
        <f>IF(SUM(K53:K57)&gt;10,SUM(K53:K57),"")</f>
        <v/>
      </c>
      <c r="M58" s="25" t="str">
        <f t="shared" si="2"/>
        <v>Johannes Hell</v>
      </c>
    </row>
    <row r="59" spans="1:13" ht="30" x14ac:dyDescent="0.25">
      <c r="A59" s="17">
        <v>0.3125</v>
      </c>
      <c r="B59" s="17">
        <v>0.5</v>
      </c>
      <c r="C59" s="47" t="s">
        <v>113</v>
      </c>
      <c r="D59" s="47" t="s">
        <v>99</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75" thickBot="1" x14ac:dyDescent="0.3">
      <c r="A60" s="17">
        <f>B59</f>
        <v>0.5</v>
      </c>
      <c r="B60" s="17">
        <v>0.52083333333333337</v>
      </c>
      <c r="C60" s="47"/>
      <c r="D60" s="47" t="s">
        <v>52</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30.75" thickBot="1" x14ac:dyDescent="0.3">
      <c r="A61" s="17">
        <f>B60</f>
        <v>0.52083333333333337</v>
      </c>
      <c r="B61" s="17">
        <v>0.60416666666666663</v>
      </c>
      <c r="C61" s="47" t="s">
        <v>113</v>
      </c>
      <c r="D61" s="47" t="s">
        <v>99</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25">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25">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25">
      <c r="A64" s="15"/>
      <c r="B64" s="15"/>
      <c r="C64" s="48"/>
      <c r="D64" s="48"/>
      <c r="E64" s="16"/>
      <c r="F64" s="27"/>
      <c r="G64" s="1"/>
      <c r="H64" s="2"/>
      <c r="I64" s="1"/>
      <c r="J64" s="3"/>
      <c r="K64" s="4"/>
      <c r="L64" s="54" t="str">
        <f>IF(SUM(K59:K63)&gt;10,SUM(K59:K63),"")</f>
        <v/>
      </c>
      <c r="M64" s="25" t="str">
        <f t="shared" si="2"/>
        <v>Johannes Hell</v>
      </c>
    </row>
    <row r="65" spans="1:13" x14ac:dyDescent="0.25">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75" thickBot="1" x14ac:dyDescent="0.3">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25">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25">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25">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25">
      <c r="A70" s="15"/>
      <c r="B70" s="15"/>
      <c r="C70" s="48"/>
      <c r="D70" s="48"/>
      <c r="E70" s="16"/>
      <c r="F70" s="27"/>
      <c r="G70" s="1"/>
      <c r="H70" s="2"/>
      <c r="I70" s="1"/>
      <c r="J70" s="3"/>
      <c r="K70" s="4"/>
      <c r="L70" s="54" t="str">
        <f>IF(SUM(K65:K69)&gt;10,SUM(K65:K69),"")</f>
        <v/>
      </c>
      <c r="M70" s="25" t="str">
        <f t="shared" si="2"/>
        <v>Johannes Hell</v>
      </c>
    </row>
    <row r="71" spans="1:13" ht="15.75" thickBot="1" x14ac:dyDescent="0.3">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25">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25">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25">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25">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75" thickBot="1" x14ac:dyDescent="0.3">
      <c r="A76" s="15"/>
      <c r="B76" s="15"/>
      <c r="C76" s="48"/>
      <c r="D76" s="48"/>
      <c r="E76" s="16"/>
      <c r="F76" s="27"/>
      <c r="G76" s="1"/>
      <c r="H76" s="2"/>
      <c r="I76" s="1"/>
      <c r="J76" s="3"/>
      <c r="K76" s="4"/>
      <c r="L76" s="54" t="str">
        <f>IF(SUM(K71:K75)&gt;10,SUM(K71:K75),"")</f>
        <v/>
      </c>
      <c r="M76" s="26" t="str">
        <f t="shared" si="2"/>
        <v>Johannes Hell</v>
      </c>
    </row>
    <row r="77" spans="1:13" ht="30" x14ac:dyDescent="0.25">
      <c r="A77" s="17">
        <v>0.3125</v>
      </c>
      <c r="B77" s="17">
        <v>0.41666666666666669</v>
      </c>
      <c r="C77" s="47" t="s">
        <v>115</v>
      </c>
      <c r="D77" s="47" t="s">
        <v>101</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30" x14ac:dyDescent="0.25">
      <c r="A78" s="17">
        <v>0.41666666666666669</v>
      </c>
      <c r="B78" s="17">
        <v>0.54166666666666663</v>
      </c>
      <c r="C78" s="47" t="s">
        <v>116</v>
      </c>
      <c r="D78" s="47" t="s">
        <v>104</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25">
      <c r="A79" s="17">
        <v>0.54166666666666663</v>
      </c>
      <c r="B79" s="17">
        <v>0.5625</v>
      </c>
      <c r="C79" s="47"/>
      <c r="D79" s="47" t="s">
        <v>52</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30" x14ac:dyDescent="0.25">
      <c r="A80" s="17">
        <v>0.5625</v>
      </c>
      <c r="B80" s="17">
        <v>0.70833333333333337</v>
      </c>
      <c r="C80" s="47" t="s">
        <v>116</v>
      </c>
      <c r="D80" s="47" t="s">
        <v>104</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75" thickBot="1" x14ac:dyDescent="0.3">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25">
      <c r="A82" s="15"/>
      <c r="B82" s="15"/>
      <c r="C82" s="48"/>
      <c r="D82" s="48"/>
      <c r="E82" s="16"/>
      <c r="F82" s="27"/>
      <c r="G82" s="1"/>
      <c r="H82" s="2"/>
      <c r="I82" s="1"/>
      <c r="J82" s="3"/>
      <c r="K82" s="4"/>
      <c r="L82" s="54" t="str">
        <f>IF(SUM(K77:K81)&gt;10,SUM(K77:K81),"")</f>
        <v/>
      </c>
      <c r="M82" s="25" t="str">
        <f t="shared" si="3"/>
        <v>Johannes Hell</v>
      </c>
    </row>
    <row r="83" spans="1:13" ht="30" x14ac:dyDescent="0.25">
      <c r="A83" s="17">
        <v>0.3125</v>
      </c>
      <c r="B83" s="17">
        <v>0.5</v>
      </c>
      <c r="C83" s="47" t="s">
        <v>117</v>
      </c>
      <c r="D83" s="47" t="s">
        <v>101</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25">
      <c r="A84" s="17">
        <v>0.5</v>
      </c>
      <c r="B84" s="17">
        <v>0.52083333333333337</v>
      </c>
      <c r="C84" s="47"/>
      <c r="D84" s="47" t="s">
        <v>52</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30" x14ac:dyDescent="0.25">
      <c r="A85" s="17">
        <v>0.52083333333333337</v>
      </c>
      <c r="B85" s="17">
        <v>0.6875</v>
      </c>
      <c r="C85" s="47" t="s">
        <v>117</v>
      </c>
      <c r="D85" s="47" t="s">
        <v>101</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75" thickBot="1" x14ac:dyDescent="0.3">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75" thickBot="1" x14ac:dyDescent="0.3">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75" thickBot="1" x14ac:dyDescent="0.3">
      <c r="A88" s="15"/>
      <c r="B88" s="15"/>
      <c r="C88" s="48"/>
      <c r="D88" s="48"/>
      <c r="E88" s="16"/>
      <c r="F88" s="27"/>
      <c r="G88" s="1"/>
      <c r="H88" s="2"/>
      <c r="I88" s="1"/>
      <c r="J88" s="3"/>
      <c r="K88" s="4"/>
      <c r="L88" s="54" t="str">
        <f>IF(SUM(K83:K87)&gt;10,SUM(K83:K87),"")</f>
        <v/>
      </c>
      <c r="M88" s="26" t="str">
        <f t="shared" si="3"/>
        <v>Johannes Hell</v>
      </c>
    </row>
    <row r="89" spans="1:13" ht="30" x14ac:dyDescent="0.25">
      <c r="A89" s="17">
        <v>0.3125</v>
      </c>
      <c r="B89" s="17">
        <v>0.5</v>
      </c>
      <c r="C89" s="47" t="s">
        <v>119</v>
      </c>
      <c r="D89" s="47" t="s">
        <v>102</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25">
      <c r="A90" s="17">
        <f>B89</f>
        <v>0.5</v>
      </c>
      <c r="B90" s="17">
        <v>0.52083333333333337</v>
      </c>
      <c r="C90" s="47"/>
      <c r="D90" s="47" t="s">
        <v>52</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30" x14ac:dyDescent="0.25">
      <c r="A91" s="17">
        <f>B90</f>
        <v>0.52083333333333337</v>
      </c>
      <c r="B91" s="17">
        <v>0.72916666666666663</v>
      </c>
      <c r="C91" s="47" t="s">
        <v>118</v>
      </c>
      <c r="D91" s="47" t="s">
        <v>99</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25">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75" thickBot="1" x14ac:dyDescent="0.3">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25">
      <c r="A94" s="15"/>
      <c r="B94" s="15"/>
      <c r="C94" s="48"/>
      <c r="D94" s="48"/>
      <c r="E94" s="16"/>
      <c r="F94" s="27"/>
      <c r="G94" s="1"/>
      <c r="H94" s="2"/>
      <c r="I94" s="1"/>
      <c r="J94" s="3"/>
      <c r="K94" s="4"/>
      <c r="L94" s="54" t="str">
        <f>IF(SUM(K89:K93)&gt;10,SUM(K89:K93),"")</f>
        <v/>
      </c>
      <c r="M94" s="25" t="str">
        <f t="shared" si="3"/>
        <v>Johannes Hell</v>
      </c>
    </row>
    <row r="95" spans="1:13" ht="30" x14ac:dyDescent="0.25">
      <c r="A95" s="17">
        <v>0.3125</v>
      </c>
      <c r="B95" s="17">
        <v>0.39583333333333331</v>
      </c>
      <c r="C95" s="47" t="s">
        <v>120</v>
      </c>
      <c r="D95" s="47" t="s">
        <v>99</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25">
      <c r="A96" s="17">
        <f>B95</f>
        <v>0.39583333333333331</v>
      </c>
      <c r="B96" s="17">
        <v>0.5</v>
      </c>
      <c r="C96" s="47" t="s">
        <v>121</v>
      </c>
      <c r="D96" s="47" t="s">
        <v>104</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25">
      <c r="A97" s="17">
        <f>B96</f>
        <v>0.5</v>
      </c>
      <c r="B97" s="17">
        <v>0.52083333333333337</v>
      </c>
      <c r="C97" s="47"/>
      <c r="D97" s="47" t="s">
        <v>52</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75" thickBot="1" x14ac:dyDescent="0.3">
      <c r="A98" s="17">
        <f>B97</f>
        <v>0.52083333333333337</v>
      </c>
      <c r="B98" s="17">
        <v>0.70833333333333337</v>
      </c>
      <c r="C98" s="47" t="s">
        <v>121</v>
      </c>
      <c r="D98" s="47" t="s">
        <v>104</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25">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25">
      <c r="A100" s="15"/>
      <c r="B100" s="15"/>
      <c r="C100" s="48"/>
      <c r="D100" s="48"/>
      <c r="E100" s="16"/>
      <c r="F100" s="27"/>
      <c r="G100" s="1"/>
      <c r="H100" s="2"/>
      <c r="I100" s="1"/>
      <c r="J100" s="3"/>
      <c r="K100" s="4"/>
      <c r="L100" s="54" t="str">
        <f>IF(SUM(K95:K99)&gt;10,SUM(K95:K99),"")</f>
        <v/>
      </c>
      <c r="M100" s="25" t="str">
        <f t="shared" si="3"/>
        <v>Johannes Hell</v>
      </c>
    </row>
    <row r="101" spans="1:13" x14ac:dyDescent="0.25">
      <c r="A101" s="17">
        <v>0.3125</v>
      </c>
      <c r="B101" s="17">
        <v>0.45833333333333331</v>
      </c>
      <c r="C101" s="47" t="s">
        <v>123</v>
      </c>
      <c r="D101" s="47" t="s">
        <v>104</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25">
      <c r="A102" s="17">
        <f>B101</f>
        <v>0.45833333333333331</v>
      </c>
      <c r="B102" s="17">
        <v>0.47916666666666669</v>
      </c>
      <c r="C102" s="47"/>
      <c r="D102" s="47" t="s">
        <v>52</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30.75" thickBot="1" x14ac:dyDescent="0.3">
      <c r="A103" s="17">
        <f>B102</f>
        <v>0.47916666666666669</v>
      </c>
      <c r="B103" s="17">
        <v>0.60416666666666663</v>
      </c>
      <c r="C103" s="47" t="s">
        <v>122</v>
      </c>
      <c r="D103" s="47" t="s">
        <v>99</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25">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25">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25">
      <c r="A106" s="15"/>
      <c r="B106" s="15"/>
      <c r="C106" s="48"/>
      <c r="D106" s="48"/>
      <c r="E106" s="16"/>
      <c r="F106" s="27"/>
      <c r="G106" s="1"/>
      <c r="H106" s="2"/>
      <c r="I106" s="1"/>
      <c r="J106" s="3"/>
      <c r="K106" s="4"/>
      <c r="L106" s="54" t="str">
        <f>IF(SUM(K101:K105)&gt;10,SUM(K101:K105),"")</f>
        <v/>
      </c>
      <c r="M106" s="25" t="str">
        <f t="shared" si="3"/>
        <v>Johannes Hell</v>
      </c>
    </row>
    <row r="107" spans="1:13" x14ac:dyDescent="0.25">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75" thickBot="1" x14ac:dyDescent="0.3">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25">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25">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25">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25">
      <c r="A112" s="15"/>
      <c r="B112" s="15"/>
      <c r="C112" s="48"/>
      <c r="D112" s="48"/>
      <c r="E112" s="16"/>
      <c r="F112" s="27"/>
      <c r="G112" s="1"/>
      <c r="H112" s="2"/>
      <c r="I112" s="1"/>
      <c r="J112" s="3"/>
      <c r="K112" s="4"/>
      <c r="L112" s="54" t="str">
        <f>IF(SUM(K107:K111)&gt;10,SUM(K107:K111),"")</f>
        <v/>
      </c>
      <c r="M112" s="25" t="str">
        <f t="shared" si="4"/>
        <v>Johannes Hell</v>
      </c>
    </row>
    <row r="113" spans="1:13" ht="15.75" thickBot="1" x14ac:dyDescent="0.3">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75" thickBot="1" x14ac:dyDescent="0.3">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75" thickBot="1" x14ac:dyDescent="0.3">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25">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25">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25">
      <c r="A118" s="15"/>
      <c r="B118" s="15"/>
      <c r="C118" s="48"/>
      <c r="D118" s="48"/>
      <c r="E118" s="16"/>
      <c r="F118" s="27"/>
      <c r="G118" s="1"/>
      <c r="H118" s="2"/>
      <c r="I118" s="1"/>
      <c r="J118" s="3"/>
      <c r="K118" s="4"/>
      <c r="L118" s="54" t="str">
        <f>IF(SUM(K113:K117)&gt;10,SUM(K113:K117),"")</f>
        <v/>
      </c>
      <c r="M118" s="25"/>
    </row>
    <row r="119" spans="1:13" ht="30" x14ac:dyDescent="0.25">
      <c r="A119" s="17">
        <v>0.3125</v>
      </c>
      <c r="B119" s="17">
        <v>0.5</v>
      </c>
      <c r="C119" s="47" t="s">
        <v>126</v>
      </c>
      <c r="D119" s="47" t="s">
        <v>101</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75" thickBot="1" x14ac:dyDescent="0.3">
      <c r="A120" s="17">
        <v>0.5</v>
      </c>
      <c r="B120" s="17">
        <v>0.52083333333333337</v>
      </c>
      <c r="C120" s="47"/>
      <c r="D120" s="47" t="s">
        <v>52</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30" x14ac:dyDescent="0.25">
      <c r="A121" s="17">
        <v>0.52083333333333337</v>
      </c>
      <c r="B121" s="17">
        <v>0.625</v>
      </c>
      <c r="C121" s="47" t="s">
        <v>125</v>
      </c>
      <c r="D121" s="47" t="s">
        <v>101</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25">
      <c r="A122" s="17">
        <v>0.625</v>
      </c>
      <c r="B122" s="17">
        <v>0.70833333333333337</v>
      </c>
      <c r="C122" s="47" t="s">
        <v>124</v>
      </c>
      <c r="D122" s="47" t="s">
        <v>104</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25">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25">
      <c r="A124" s="15"/>
      <c r="B124" s="15"/>
      <c r="C124" s="48"/>
      <c r="D124" s="48"/>
      <c r="E124" s="16"/>
      <c r="F124" s="27"/>
      <c r="G124" s="1"/>
      <c r="H124" s="2"/>
      <c r="I124" s="1"/>
      <c r="J124" s="3"/>
      <c r="K124" s="4"/>
      <c r="L124" s="54" t="str">
        <f>IF(SUM(K119:K123)&gt;10,SUM(K119:K123),"")</f>
        <v/>
      </c>
      <c r="M124" s="30"/>
    </row>
    <row r="125" spans="1:13" x14ac:dyDescent="0.25">
      <c r="A125" s="17">
        <v>0.3125</v>
      </c>
      <c r="B125" s="17">
        <v>0.54166666666666663</v>
      </c>
      <c r="C125" s="47" t="s">
        <v>129</v>
      </c>
      <c r="D125" s="47" t="s">
        <v>104</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25">
      <c r="A126" s="17">
        <v>0.54166666666666663</v>
      </c>
      <c r="B126" s="17">
        <v>0.5625</v>
      </c>
      <c r="C126" s="47"/>
      <c r="D126" s="47" t="s">
        <v>52</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25">
      <c r="A127" s="17">
        <v>0.5625</v>
      </c>
      <c r="B127" s="17">
        <v>0.66666666666666663</v>
      </c>
      <c r="C127" s="47" t="s">
        <v>129</v>
      </c>
      <c r="D127" s="47" t="s">
        <v>104</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ht="30" x14ac:dyDescent="0.25">
      <c r="A128" s="17">
        <v>0.66666666666666663</v>
      </c>
      <c r="B128" s="17">
        <v>0.75</v>
      </c>
      <c r="C128" s="47" t="s">
        <v>127</v>
      </c>
      <c r="D128" s="47" t="s">
        <v>99</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25">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25">
      <c r="A130" s="15"/>
      <c r="B130" s="15"/>
      <c r="C130" s="48"/>
      <c r="D130" s="48"/>
      <c r="E130" s="16"/>
      <c r="F130" s="27"/>
      <c r="G130" s="1"/>
      <c r="H130" s="2"/>
      <c r="I130" s="1"/>
      <c r="J130" s="3"/>
      <c r="K130" s="4"/>
      <c r="L130" s="54" t="str">
        <f>IF(SUM(K125:K129)&gt;10,SUM(K125:K129),"")</f>
        <v/>
      </c>
    </row>
    <row r="131" spans="1:13" ht="30" x14ac:dyDescent="0.25">
      <c r="A131" s="17">
        <v>0.34375</v>
      </c>
      <c r="B131" s="17">
        <v>0.5</v>
      </c>
      <c r="C131" s="47" t="s">
        <v>128</v>
      </c>
      <c r="D131" s="47" t="s">
        <v>99</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25">
      <c r="A132" s="17">
        <f>B131</f>
        <v>0.5</v>
      </c>
      <c r="B132" s="17">
        <v>0.52083333333333337</v>
      </c>
      <c r="C132" s="47"/>
      <c r="D132" s="47" t="s">
        <v>52</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ht="30" x14ac:dyDescent="0.25">
      <c r="A133" s="17">
        <f>B132</f>
        <v>0.52083333333333337</v>
      </c>
      <c r="B133" s="17">
        <v>0.66666666666666663</v>
      </c>
      <c r="C133" s="47" t="s">
        <v>128</v>
      </c>
      <c r="D133" s="47" t="s">
        <v>99</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25">
      <c r="A134" s="17">
        <f>B133</f>
        <v>0.66666666666666663</v>
      </c>
      <c r="B134" s="17">
        <v>0.77083333333333337</v>
      </c>
      <c r="C134" s="47" t="s">
        <v>131</v>
      </c>
      <c r="D134" s="47" t="s">
        <v>104</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25">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25">
      <c r="A136" s="15"/>
      <c r="B136" s="15"/>
      <c r="C136" s="48"/>
      <c r="D136" s="48"/>
      <c r="E136" s="16"/>
      <c r="F136" s="27"/>
      <c r="G136" s="1"/>
      <c r="H136" s="2"/>
      <c r="I136" s="1"/>
      <c r="J136" s="3"/>
      <c r="K136" s="4"/>
      <c r="L136" s="54" t="str">
        <f>IF(SUM(K131:K135)&gt;10,SUM(K131:K135),"")</f>
        <v/>
      </c>
    </row>
    <row r="137" spans="1:13" ht="30" x14ac:dyDescent="0.25">
      <c r="A137" s="17">
        <v>0.32291666666666669</v>
      </c>
      <c r="B137" s="17">
        <v>0.45833333333333331</v>
      </c>
      <c r="C137" s="47" t="s">
        <v>128</v>
      </c>
      <c r="D137" s="47" t="s">
        <v>99</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30" x14ac:dyDescent="0.25">
      <c r="A138" s="17">
        <v>0.45833333333333331</v>
      </c>
      <c r="B138" s="17">
        <v>0.52083333333333337</v>
      </c>
      <c r="C138" s="47" t="s">
        <v>132</v>
      </c>
      <c r="D138" s="47" t="s">
        <v>101</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25">
      <c r="A139" s="17">
        <f>B138</f>
        <v>0.52083333333333337</v>
      </c>
      <c r="B139" s="17">
        <v>0.54166666666666663</v>
      </c>
      <c r="C139" s="47"/>
      <c r="D139" s="47" t="s">
        <v>52</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ht="30" x14ac:dyDescent="0.25">
      <c r="A140" s="17">
        <f>B139</f>
        <v>0.54166666666666663</v>
      </c>
      <c r="B140" s="17">
        <v>0.65625</v>
      </c>
      <c r="C140" s="47" t="s">
        <v>128</v>
      </c>
      <c r="D140" s="47" t="s">
        <v>99</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25">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25">
      <c r="A142" s="15"/>
      <c r="B142" s="15"/>
      <c r="C142" s="48"/>
      <c r="D142" s="48"/>
      <c r="E142" s="16"/>
      <c r="F142" s="27"/>
      <c r="G142" s="1"/>
      <c r="H142" s="2"/>
      <c r="I142" s="1"/>
      <c r="J142" s="3"/>
      <c r="K142" s="4"/>
      <c r="L142" s="54" t="str">
        <f>IF(SUM(K137:K141)&gt;10,SUM(K137:K141),"")</f>
        <v/>
      </c>
    </row>
    <row r="143" spans="1:13" ht="30" x14ac:dyDescent="0.25">
      <c r="A143" s="17">
        <v>0.3125</v>
      </c>
      <c r="B143" s="17">
        <v>0.45833333333333331</v>
      </c>
      <c r="C143" s="47" t="s">
        <v>128</v>
      </c>
      <c r="D143" s="47" t="s">
        <v>99</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25">
      <c r="A144" s="17">
        <f>B143</f>
        <v>0.45833333333333331</v>
      </c>
      <c r="B144" s="17">
        <v>0.47916666666666669</v>
      </c>
      <c r="C144" s="47"/>
      <c r="D144" s="47" t="s">
        <v>52</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30" x14ac:dyDescent="0.25">
      <c r="A145" s="17">
        <f>B144</f>
        <v>0.47916666666666669</v>
      </c>
      <c r="B145" s="17">
        <v>0.625</v>
      </c>
      <c r="C145" s="47" t="s">
        <v>130</v>
      </c>
      <c r="D145" s="47" t="s">
        <v>101</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25">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25">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25">
      <c r="A148" s="15"/>
      <c r="B148" s="15"/>
      <c r="C148" s="48"/>
      <c r="D148" s="48"/>
      <c r="E148" s="16"/>
      <c r="F148" s="27"/>
      <c r="G148" s="1"/>
      <c r="H148" s="2"/>
      <c r="I148" s="1"/>
      <c r="J148" s="3"/>
      <c r="K148" s="4"/>
      <c r="L148" s="54" t="str">
        <f>IF(SUM(K143:K147)&gt;10,SUM(K143:K147),"")</f>
        <v/>
      </c>
    </row>
    <row r="149" spans="1:12" x14ac:dyDescent="0.25">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25">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25">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25">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25">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25">
      <c r="A154" s="15"/>
      <c r="B154" s="15"/>
      <c r="C154" s="48"/>
      <c r="D154" s="48"/>
      <c r="E154" s="16"/>
      <c r="F154" s="27"/>
      <c r="G154" s="1"/>
      <c r="H154" s="2"/>
      <c r="I154" s="1"/>
      <c r="J154" s="3"/>
      <c r="K154" s="4"/>
      <c r="L154" s="54" t="str">
        <f>IF(SUM(K149:K153)&gt;10,SUM(K149:K153),"")</f>
        <v/>
      </c>
    </row>
    <row r="155" spans="1:12" x14ac:dyDescent="0.25">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25">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25">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25">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25">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25">
      <c r="A160" s="15"/>
      <c r="B160" s="15"/>
      <c r="C160" s="48"/>
      <c r="D160" s="48"/>
      <c r="E160" s="16"/>
      <c r="F160" s="27"/>
      <c r="G160" s="1"/>
      <c r="H160" s="2"/>
      <c r="I160" s="1"/>
      <c r="J160" s="3"/>
      <c r="K160" s="4"/>
      <c r="L160" s="54" t="str">
        <f>IF(SUM(K155:K159)&gt;10,SUM(K155:K159),"")</f>
        <v/>
      </c>
    </row>
    <row r="161" spans="1:15" ht="30" x14ac:dyDescent="0.25">
      <c r="A161" s="17">
        <v>0.32291666666666669</v>
      </c>
      <c r="B161" s="17">
        <v>0.41666666666666669</v>
      </c>
      <c r="C161" s="47" t="s">
        <v>133</v>
      </c>
      <c r="D161" s="47" t="s">
        <v>102</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25">
      <c r="A162" s="17">
        <v>0.41666666666666669</v>
      </c>
      <c r="B162" s="17">
        <v>0.5</v>
      </c>
      <c r="C162" s="47" t="s">
        <v>134</v>
      </c>
      <c r="D162" s="47" t="s">
        <v>100</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25">
      <c r="A163" s="17">
        <v>0.5</v>
      </c>
      <c r="B163" s="17">
        <v>0.52083333333333337</v>
      </c>
      <c r="C163" s="47"/>
      <c r="D163" s="47" t="s">
        <v>52</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ht="30" x14ac:dyDescent="0.25">
      <c r="A164" s="17">
        <v>0.52083333333333337</v>
      </c>
      <c r="B164" s="17">
        <v>0.6875</v>
      </c>
      <c r="C164" s="47" t="s">
        <v>128</v>
      </c>
      <c r="D164" s="47" t="s">
        <v>99</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25">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25">
      <c r="A166" s="15"/>
      <c r="B166" s="15"/>
      <c r="C166" s="48"/>
      <c r="D166" s="48"/>
      <c r="E166" s="16"/>
      <c r="F166" s="27"/>
      <c r="G166" s="1"/>
      <c r="H166" s="2"/>
      <c r="I166" s="1"/>
      <c r="J166" s="3"/>
      <c r="K166" s="4"/>
      <c r="L166" s="54" t="str">
        <f>IF(SUM(K161:K165)&gt;10,SUM(K161:K165),"")</f>
        <v/>
      </c>
    </row>
    <row r="167" spans="1:15" ht="30" x14ac:dyDescent="0.25">
      <c r="A167" s="17">
        <v>0.3125</v>
      </c>
      <c r="B167" s="17">
        <v>0.45833333333333331</v>
      </c>
      <c r="C167" s="47" t="s">
        <v>135</v>
      </c>
      <c r="D167" s="47" t="s">
        <v>99</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25">
      <c r="A168" s="17">
        <v>0.45833333333333331</v>
      </c>
      <c r="B168" s="17">
        <v>0.52083333333333337</v>
      </c>
      <c r="C168" s="47" t="s">
        <v>131</v>
      </c>
      <c r="D168" s="47" t="s">
        <v>104</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25">
      <c r="A169" s="17">
        <v>0.52083333333333337</v>
      </c>
      <c r="B169" s="17">
        <v>0.54166666666666663</v>
      </c>
      <c r="C169" s="47"/>
      <c r="D169" s="47" t="s">
        <v>52</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30" x14ac:dyDescent="0.25">
      <c r="A170" s="17">
        <f>B169</f>
        <v>0.54166666666666663</v>
      </c>
      <c r="B170" s="17">
        <v>0.625</v>
      </c>
      <c r="C170" s="47" t="s">
        <v>136</v>
      </c>
      <c r="D170" s="47" t="s">
        <v>99</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25">
      <c r="A171" s="17">
        <f>B170</f>
        <v>0.625</v>
      </c>
      <c r="B171" s="17">
        <v>0.70833333333333337</v>
      </c>
      <c r="C171" s="47" t="s">
        <v>137</v>
      </c>
      <c r="D171" s="47" t="s">
        <v>104</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25">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
      <c r="A173" s="137" t="s">
        <v>36</v>
      </c>
      <c r="B173" s="138"/>
      <c r="C173" s="138"/>
      <c r="D173" s="138"/>
      <c r="E173" s="139"/>
      <c r="F173" s="7"/>
      <c r="G173" s="6"/>
      <c r="H173" s="8"/>
      <c r="I173" s="6"/>
      <c r="J173" s="9"/>
      <c r="K173" s="11">
        <f>SUM(K5:K171)</f>
        <v>160.25</v>
      </c>
      <c r="L173" s="59">
        <f>SUM(L5:L172)</f>
        <v>0</v>
      </c>
      <c r="M173" s="5"/>
      <c r="N173" s="5"/>
      <c r="O173" s="5"/>
    </row>
    <row r="174" spans="1:15" s="36" customFormat="1" x14ac:dyDescent="0.25">
      <c r="A174" s="35"/>
      <c r="B174" s="35"/>
      <c r="C174" s="35"/>
      <c r="D174" s="35"/>
      <c r="E174" s="35"/>
      <c r="G174" s="5"/>
      <c r="H174" s="5"/>
      <c r="I174" s="5"/>
      <c r="J174" s="5"/>
      <c r="K174" s="5"/>
      <c r="L174" s="5"/>
      <c r="M174" s="5"/>
      <c r="N174" s="5"/>
      <c r="O174" s="5"/>
    </row>
    <row r="175" spans="1:15" s="36" customFormat="1" x14ac:dyDescent="0.25">
      <c r="A175" s="5"/>
      <c r="B175" s="5"/>
      <c r="C175" s="5"/>
      <c r="D175" s="5"/>
      <c r="E175" s="5"/>
      <c r="F175" s="5"/>
      <c r="G175" s="5"/>
      <c r="H175" s="5"/>
      <c r="I175" s="5"/>
      <c r="J175" s="5"/>
      <c r="K175" s="5"/>
      <c r="L175" s="60"/>
      <c r="M175" s="5"/>
      <c r="N175" s="5"/>
      <c r="O175" s="5"/>
    </row>
    <row r="176" spans="1:15" s="36" customFormat="1" ht="39.75" customHeight="1" x14ac:dyDescent="0.25">
      <c r="A176" s="37" t="s">
        <v>10</v>
      </c>
      <c r="B176" s="38"/>
      <c r="C176" s="38"/>
      <c r="D176" s="35"/>
      <c r="E176" s="35"/>
      <c r="G176" s="5"/>
      <c r="H176" s="5"/>
      <c r="I176" s="5"/>
      <c r="J176" s="5"/>
      <c r="K176" s="5"/>
      <c r="L176" s="5"/>
      <c r="M176" s="5"/>
      <c r="N176" s="5"/>
      <c r="O176" s="5"/>
    </row>
    <row r="177" spans="1:15" s="36" customFormat="1" x14ac:dyDescent="0.25">
      <c r="A177" s="39" t="s">
        <v>24</v>
      </c>
      <c r="B177" s="38"/>
      <c r="C177" s="38"/>
      <c r="D177" s="38"/>
      <c r="E177" s="38"/>
      <c r="G177" s="5"/>
      <c r="H177" s="5"/>
      <c r="I177" s="5"/>
      <c r="J177" s="5"/>
      <c r="K177" s="5"/>
      <c r="L177" s="5"/>
      <c r="M177" s="5"/>
      <c r="N177" s="5"/>
      <c r="O177" s="5"/>
    </row>
    <row r="178" spans="1:15" x14ac:dyDescent="0.25">
      <c r="A178" s="40"/>
      <c r="B178" s="41"/>
      <c r="C178" s="41"/>
      <c r="D178" s="41"/>
      <c r="E178" s="41"/>
    </row>
    <row r="179" spans="1:15" x14ac:dyDescent="0.25">
      <c r="A179" s="37" t="s">
        <v>10</v>
      </c>
      <c r="B179" s="38"/>
      <c r="C179" s="38"/>
      <c r="D179" s="35"/>
      <c r="E179" s="37"/>
    </row>
    <row r="180" spans="1:15" x14ac:dyDescent="0.25">
      <c r="A180" s="39" t="s">
        <v>25</v>
      </c>
      <c r="B180" s="38"/>
      <c r="C180" s="38"/>
      <c r="D180" s="38"/>
      <c r="E180" s="39"/>
    </row>
    <row r="181" spans="1:15" x14ac:dyDescent="0.25">
      <c r="A181" s="37"/>
      <c r="B181" s="35"/>
      <c r="C181" s="35"/>
      <c r="D181" s="35"/>
      <c r="E181" s="35"/>
    </row>
    <row r="182" spans="1:15" x14ac:dyDescent="0.25">
      <c r="A182" s="37" t="s">
        <v>10</v>
      </c>
      <c r="B182" s="38"/>
      <c r="C182" s="38"/>
      <c r="D182" s="35"/>
      <c r="E182" s="35"/>
    </row>
    <row r="183" spans="1:15" x14ac:dyDescent="0.25">
      <c r="A183" s="39" t="s">
        <v>26</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70" priority="1073" stopIfTrue="1">
      <formula>$G5="Sonntag"</formula>
    </cfRule>
    <cfRule type="expression" dxfId="3569" priority="1074" stopIfTrue="1">
      <formula>$G5="Samstag"</formula>
    </cfRule>
  </conditionalFormatting>
  <conditionalFormatting sqref="F5:G15 F17:G19 F23:G27 F29:G33 F35:G39 F47:G51 F53:G57 F59:G63 F21:G21">
    <cfRule type="expression" dxfId="3568" priority="1072">
      <formula>#REF!="Sa"</formula>
    </cfRule>
  </conditionalFormatting>
  <conditionalFormatting sqref="G5:G171">
    <cfRule type="expression" dxfId="3567" priority="1070">
      <formula>$G5="Sonntag"</formula>
    </cfRule>
    <cfRule type="expression" dxfId="3566" priority="1071">
      <formula>$G5="Samstag"</formula>
    </cfRule>
  </conditionalFormatting>
  <conditionalFormatting sqref="G23:G27 G29:G33 G35:G39 G98:G99 G101:G105 G107:G111 G113:G117 G119:G123 G125:G129 G131:G135 G137:G141 G143:G147 G149:G153 G155:G159 G161:G165 G167:G171">
    <cfRule type="expression" dxfId="3565" priority="1068">
      <formula>$H23="Sonntag"</formula>
    </cfRule>
    <cfRule type="expression" dxfId="3564" priority="1069">
      <formula>$H23="Samstag"</formula>
    </cfRule>
  </conditionalFormatting>
  <conditionalFormatting sqref="M37:O37">
    <cfRule type="expression" dxfId="3563" priority="1066" stopIfTrue="1">
      <formula>$G43="Sonntag"</formula>
    </cfRule>
    <cfRule type="expression" dxfId="3562" priority="1067" stopIfTrue="1">
      <formula>$G43="Samstag"</formula>
    </cfRule>
  </conditionalFormatting>
  <conditionalFormatting sqref="F16:G16">
    <cfRule type="expression" dxfId="3561" priority="1063">
      <formula>#REF!="Sa"</formula>
    </cfRule>
  </conditionalFormatting>
  <conditionalFormatting sqref="F22:G22">
    <cfRule type="expression" dxfId="3560" priority="1058">
      <formula>#REF!="Sa"</formula>
    </cfRule>
  </conditionalFormatting>
  <conditionalFormatting sqref="F28:G28">
    <cfRule type="expression" dxfId="3559" priority="1053">
      <formula>#REF!="Sa"</formula>
    </cfRule>
  </conditionalFormatting>
  <conditionalFormatting sqref="F34:G34">
    <cfRule type="expression" dxfId="3558" priority="1048">
      <formula>#REF!="Sa"</formula>
    </cfRule>
  </conditionalFormatting>
  <conditionalFormatting sqref="F40:G40">
    <cfRule type="expression" dxfId="3557" priority="1043">
      <formula>#REF!="Sa"</formula>
    </cfRule>
  </conditionalFormatting>
  <conditionalFormatting sqref="F46:G46">
    <cfRule type="expression" dxfId="3556" priority="1038">
      <formula>#REF!="Sa"</formula>
    </cfRule>
  </conditionalFormatting>
  <conditionalFormatting sqref="F52:G52">
    <cfRule type="expression" dxfId="3555" priority="1033">
      <formula>#REF!="Sa"</formula>
    </cfRule>
  </conditionalFormatting>
  <conditionalFormatting sqref="F58:G58">
    <cfRule type="expression" dxfId="3554" priority="1028">
      <formula>#REF!="Sa"</formula>
    </cfRule>
  </conditionalFormatting>
  <conditionalFormatting sqref="F64:G64">
    <cfRule type="expression" dxfId="3553" priority="1023">
      <formula>#REF!="Sa"</formula>
    </cfRule>
  </conditionalFormatting>
  <conditionalFormatting sqref="F70:G70">
    <cfRule type="expression" dxfId="3552" priority="1018">
      <formula>#REF!="Sa"</formula>
    </cfRule>
  </conditionalFormatting>
  <conditionalFormatting sqref="F76:G76">
    <cfRule type="expression" dxfId="3551" priority="1013">
      <formula>#REF!="Sa"</formula>
    </cfRule>
  </conditionalFormatting>
  <conditionalFormatting sqref="F82:G82">
    <cfRule type="expression" dxfId="3550" priority="1008">
      <formula>#REF!="Sa"</formula>
    </cfRule>
  </conditionalFormatting>
  <conditionalFormatting sqref="F88:G88">
    <cfRule type="expression" dxfId="3549" priority="1003">
      <formula>#REF!="Sa"</formula>
    </cfRule>
  </conditionalFormatting>
  <conditionalFormatting sqref="F94:G94">
    <cfRule type="expression" dxfId="3548" priority="998">
      <formula>#REF!="Sa"</formula>
    </cfRule>
  </conditionalFormatting>
  <conditionalFormatting sqref="F100:G100">
    <cfRule type="expression" dxfId="3547" priority="993">
      <formula>#REF!="Sa"</formula>
    </cfRule>
  </conditionalFormatting>
  <conditionalFormatting sqref="F106:G106">
    <cfRule type="expression" dxfId="3546" priority="988">
      <formula>#REF!="Sa"</formula>
    </cfRule>
  </conditionalFormatting>
  <conditionalFormatting sqref="F112:G112">
    <cfRule type="expression" dxfId="3545" priority="983">
      <formula>#REF!="Sa"</formula>
    </cfRule>
  </conditionalFormatting>
  <conditionalFormatting sqref="F118:G118">
    <cfRule type="expression" dxfId="3544" priority="978">
      <formula>#REF!="Sa"</formula>
    </cfRule>
  </conditionalFormatting>
  <conditionalFormatting sqref="F124:G124">
    <cfRule type="expression" dxfId="3543" priority="973">
      <formula>#REF!="Sa"</formula>
    </cfRule>
  </conditionalFormatting>
  <conditionalFormatting sqref="F130:G130">
    <cfRule type="expression" dxfId="3542" priority="968">
      <formula>#REF!="Sa"</formula>
    </cfRule>
  </conditionalFormatting>
  <conditionalFormatting sqref="F136:G136">
    <cfRule type="expression" dxfId="3541" priority="963">
      <formula>#REF!="Sa"</formula>
    </cfRule>
  </conditionalFormatting>
  <conditionalFormatting sqref="F142:G142">
    <cfRule type="expression" dxfId="3540" priority="958">
      <formula>#REF!="Sa"</formula>
    </cfRule>
  </conditionalFormatting>
  <conditionalFormatting sqref="F148:G148">
    <cfRule type="expression" dxfId="3539" priority="953">
      <formula>#REF!="Sa"</formula>
    </cfRule>
  </conditionalFormatting>
  <conditionalFormatting sqref="F154:G154">
    <cfRule type="expression" dxfId="3538" priority="948">
      <formula>#REF!="Sa"</formula>
    </cfRule>
  </conditionalFormatting>
  <conditionalFormatting sqref="F160:G160">
    <cfRule type="expression" dxfId="3537" priority="943">
      <formula>#REF!="Sa"</formula>
    </cfRule>
  </conditionalFormatting>
  <conditionalFormatting sqref="F166:G166">
    <cfRule type="expression" dxfId="3536" priority="938">
      <formula>#REF!="Sa"</formula>
    </cfRule>
  </conditionalFormatting>
  <conditionalFormatting sqref="F41:G45">
    <cfRule type="expression" dxfId="3535" priority="892">
      <formula>#REF!="Sa"</formula>
    </cfRule>
  </conditionalFormatting>
  <conditionalFormatting sqref="F65:G69">
    <cfRule type="expression" dxfId="3534" priority="889">
      <formula>#REF!="Sa"</formula>
    </cfRule>
  </conditionalFormatting>
  <conditionalFormatting sqref="F71:G75">
    <cfRule type="expression" dxfId="3533" priority="886">
      <formula>#REF!="Sa"</formula>
    </cfRule>
  </conditionalFormatting>
  <conditionalFormatting sqref="F77:G81">
    <cfRule type="expression" dxfId="3532" priority="883">
      <formula>#REF!="Sa"</formula>
    </cfRule>
  </conditionalFormatting>
  <conditionalFormatting sqref="F83:G87">
    <cfRule type="expression" dxfId="3531" priority="878">
      <formula>#REF!="Sa"</formula>
    </cfRule>
  </conditionalFormatting>
  <conditionalFormatting sqref="F89:G93">
    <cfRule type="expression" dxfId="3530" priority="873">
      <formula>#REF!="Sa"</formula>
    </cfRule>
  </conditionalFormatting>
  <conditionalFormatting sqref="F95:G97">
    <cfRule type="expression" dxfId="3529" priority="866">
      <formula>#REF!="Sa"</formula>
    </cfRule>
  </conditionalFormatting>
  <conditionalFormatting sqref="F98:G99">
    <cfRule type="expression" dxfId="3528" priority="863">
      <formula>#REF!="Sa"</formula>
    </cfRule>
  </conditionalFormatting>
  <conditionalFormatting sqref="F101:G105">
    <cfRule type="expression" dxfId="3527" priority="858">
      <formula>#REF!="Sa"</formula>
    </cfRule>
  </conditionalFormatting>
  <conditionalFormatting sqref="F107:G111">
    <cfRule type="expression" dxfId="3526" priority="853">
      <formula>#REF!="Sa"</formula>
    </cfRule>
  </conditionalFormatting>
  <conditionalFormatting sqref="F113:G117">
    <cfRule type="expression" dxfId="3525" priority="848">
      <formula>#REF!="Sa"</formula>
    </cfRule>
  </conditionalFormatting>
  <conditionalFormatting sqref="F119:G123">
    <cfRule type="expression" dxfId="3524" priority="843">
      <formula>#REF!="Sa"</formula>
    </cfRule>
  </conditionalFormatting>
  <conditionalFormatting sqref="F125:G129">
    <cfRule type="expression" dxfId="3523" priority="838">
      <formula>#REF!="Sa"</formula>
    </cfRule>
  </conditionalFormatting>
  <conditionalFormatting sqref="F131:G135">
    <cfRule type="expression" dxfId="3522" priority="833">
      <formula>#REF!="Sa"</formula>
    </cfRule>
  </conditionalFormatting>
  <conditionalFormatting sqref="F137:G141">
    <cfRule type="expression" dxfId="3521" priority="828">
      <formula>#REF!="Sa"</formula>
    </cfRule>
  </conditionalFormatting>
  <conditionalFormatting sqref="F143:G147">
    <cfRule type="expression" dxfId="3520" priority="823">
      <formula>#REF!="Sa"</formula>
    </cfRule>
  </conditionalFormatting>
  <conditionalFormatting sqref="F149:G153">
    <cfRule type="expression" dxfId="3519" priority="818">
      <formula>#REF!="Sa"</formula>
    </cfRule>
  </conditionalFormatting>
  <conditionalFormatting sqref="F155:G159">
    <cfRule type="expression" dxfId="3518" priority="813">
      <formula>#REF!="Sa"</formula>
    </cfRule>
  </conditionalFormatting>
  <conditionalFormatting sqref="F161:G165">
    <cfRule type="expression" dxfId="3517" priority="808">
      <formula>#REF!="Sa"</formula>
    </cfRule>
  </conditionalFormatting>
  <conditionalFormatting sqref="F167:G170">
    <cfRule type="expression" dxfId="3516" priority="803">
      <formula>#REF!="Sa"</formula>
    </cfRule>
  </conditionalFormatting>
  <conditionalFormatting sqref="L173">
    <cfRule type="cellIs" dxfId="3515" priority="221" operator="equal">
      <formula>0</formula>
    </cfRule>
    <cfRule type="cellIs" dxfId="3514" priority="222" operator="greaterThan">
      <formula>0</formula>
    </cfRule>
    <cfRule type="cellIs" dxfId="3513" priority="605" stopIfTrue="1" operator="greaterThan">
      <formula>0</formula>
    </cfRule>
  </conditionalFormatting>
  <conditionalFormatting sqref="L10 L16 L22">
    <cfRule type="cellIs" dxfId="3512" priority="270" stopIfTrue="1" operator="greaterThan">
      <formula>10</formula>
    </cfRule>
  </conditionalFormatting>
  <conditionalFormatting sqref="L28 L34 L40 L46 L52 L58 L64 L70 L76 L82 L88 L94 L100 L106 L112 L118 L124 L130 L136 L142 L148 L154 L160 L166 L172">
    <cfRule type="cellIs" dxfId="3511"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C8" sqref="C8"/>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0" style="36" customWidth="1"/>
    <col min="7" max="7" width="11.7109375" style="5" customWidth="1"/>
    <col min="8" max="9" width="11.42578125" style="5" hidden="1" customWidth="1"/>
    <col min="10" max="10" width="8.42578125" style="5" customWidth="1"/>
    <col min="11" max="11" width="7.7109375" style="5" customWidth="1"/>
    <col min="12" max="12" width="11.28515625" style="5" customWidth="1"/>
    <col min="13" max="13" width="25.140625" style="5" hidden="1" customWidth="1"/>
    <col min="14" max="16384" width="11.42578125" style="5"/>
  </cols>
  <sheetData>
    <row r="1" spans="1:13" ht="15" customHeight="1" x14ac:dyDescent="0.25">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ht="30" x14ac:dyDescent="0.25">
      <c r="A5" s="17">
        <v>0.32291666666666669</v>
      </c>
      <c r="B5" s="17">
        <v>0.41666666666666669</v>
      </c>
      <c r="C5" s="47" t="s">
        <v>138</v>
      </c>
      <c r="D5" s="47" t="s">
        <v>99</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30" x14ac:dyDescent="0.25">
      <c r="A6" s="17">
        <f>B5</f>
        <v>0.41666666666666669</v>
      </c>
      <c r="B6" s="17">
        <v>0.54166666666666663</v>
      </c>
      <c r="C6" s="47" t="s">
        <v>139</v>
      </c>
      <c r="D6" s="47" t="s">
        <v>101</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25">
      <c r="A7" s="17">
        <v>0.54166666666666663</v>
      </c>
      <c r="B7" s="17">
        <v>0.5625</v>
      </c>
      <c r="C7" s="47"/>
      <c r="D7" s="47" t="s">
        <v>52</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30.75" thickBot="1" x14ac:dyDescent="0.3">
      <c r="A8" s="17">
        <f>B7</f>
        <v>0.5625</v>
      </c>
      <c r="B8" s="17">
        <v>0.6875</v>
      </c>
      <c r="C8" s="47" t="s">
        <v>140</v>
      </c>
      <c r="D8" s="47" t="s">
        <v>104</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25">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25">
      <c r="A10" s="15"/>
      <c r="B10" s="15"/>
      <c r="C10" s="48"/>
      <c r="D10" s="48"/>
      <c r="E10" s="16"/>
      <c r="F10" s="27"/>
      <c r="G10" s="1"/>
      <c r="H10" s="2"/>
      <c r="I10" s="1"/>
      <c r="J10" s="3"/>
      <c r="K10" s="4"/>
      <c r="L10" s="54" t="str">
        <f>IF(SUM(Februar!K167:K171)&gt;10,SUM(Februar!K167:K171),"")</f>
        <v/>
      </c>
      <c r="M10" s="25" t="str">
        <f>$C$1</f>
        <v>Johannes Hell</v>
      </c>
    </row>
    <row r="11" spans="1:13" x14ac:dyDescent="0.25">
      <c r="A11" s="17">
        <v>0.3125</v>
      </c>
      <c r="B11" s="17">
        <v>0.5</v>
      </c>
      <c r="C11" s="47" t="s">
        <v>141</v>
      </c>
      <c r="D11" s="47" t="s">
        <v>104</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25">
      <c r="A12" s="17">
        <f>B11</f>
        <v>0.5</v>
      </c>
      <c r="B12" s="17">
        <v>0.52083333333333337</v>
      </c>
      <c r="C12" s="47"/>
      <c r="D12" s="47" t="s">
        <v>52</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25">
      <c r="A13" s="17">
        <f>B12</f>
        <v>0.52083333333333337</v>
      </c>
      <c r="B13" s="17">
        <v>0.75</v>
      </c>
      <c r="C13" s="47" t="s">
        <v>141</v>
      </c>
      <c r="D13" s="47" t="s">
        <v>104</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75" thickBot="1" x14ac:dyDescent="0.3">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25">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25">
      <c r="A16" s="15"/>
      <c r="B16" s="15"/>
      <c r="C16" s="48"/>
      <c r="D16" s="48"/>
      <c r="E16" s="16"/>
      <c r="F16" s="27"/>
      <c r="G16" s="1"/>
      <c r="H16" s="2"/>
      <c r="I16" s="1"/>
      <c r="J16" s="3"/>
      <c r="K16" s="4"/>
      <c r="L16" s="54" t="str">
        <f>IF(SUM(K11:K15)&gt;10,SUM(K11:K15),"")</f>
        <v/>
      </c>
      <c r="M16" s="25" t="str">
        <f t="shared" si="0"/>
        <v>Johannes Hell</v>
      </c>
    </row>
    <row r="17" spans="1:13" ht="30" x14ac:dyDescent="0.25">
      <c r="A17" s="17">
        <v>0.32291666666666669</v>
      </c>
      <c r="B17" s="17">
        <v>0.45833333333333331</v>
      </c>
      <c r="C17" s="47" t="s">
        <v>142</v>
      </c>
      <c r="D17" s="47" t="s">
        <v>99</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25">
      <c r="A18" s="17">
        <f>B17</f>
        <v>0.45833333333333331</v>
      </c>
      <c r="B18" s="17">
        <v>0.47916666666666669</v>
      </c>
      <c r="C18" s="47"/>
      <c r="D18" s="47" t="s">
        <v>52</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30.75" thickBot="1" x14ac:dyDescent="0.3">
      <c r="A19" s="17">
        <f>B18</f>
        <v>0.47916666666666669</v>
      </c>
      <c r="B19" s="17">
        <v>0.58333333333333337</v>
      </c>
      <c r="C19" s="47" t="s">
        <v>143</v>
      </c>
      <c r="D19" s="47" t="s">
        <v>104</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25">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25">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25">
      <c r="A22" s="15"/>
      <c r="B22" s="15"/>
      <c r="C22" s="48"/>
      <c r="D22" s="48"/>
      <c r="E22" s="16"/>
      <c r="F22" s="27"/>
      <c r="G22" s="1"/>
      <c r="H22" s="2"/>
      <c r="I22" s="1"/>
      <c r="J22" s="3"/>
      <c r="K22" s="4"/>
      <c r="L22" s="54" t="str">
        <f>IF(SUM(K17:K21)&gt;10,SUM(K17:K21),"")</f>
        <v/>
      </c>
      <c r="M22" s="25" t="str">
        <f t="shared" si="0"/>
        <v>Johannes Hell</v>
      </c>
    </row>
    <row r="23" spans="1:13" x14ac:dyDescent="0.25">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75" thickBot="1" x14ac:dyDescent="0.3">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25">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25">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25">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25">
      <c r="A28" s="15"/>
      <c r="B28" s="15"/>
      <c r="C28" s="48"/>
      <c r="D28" s="48"/>
      <c r="E28" s="16"/>
      <c r="F28" s="27"/>
      <c r="G28" s="1"/>
      <c r="H28" s="2"/>
      <c r="I28" s="1"/>
      <c r="J28" s="3"/>
      <c r="K28" s="4"/>
      <c r="L28" s="54" t="str">
        <f>IF(SUM(K23:K27)&gt;10,SUM(K23:K27),"")</f>
        <v/>
      </c>
      <c r="M28" s="25" t="str">
        <f t="shared" si="0"/>
        <v>Johannes Hell</v>
      </c>
    </row>
    <row r="29" spans="1:13" ht="15.75" thickBot="1" x14ac:dyDescent="0.3">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75" thickBot="1" x14ac:dyDescent="0.3">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75" thickBot="1" x14ac:dyDescent="0.3">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25">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25">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25">
      <c r="A34" s="15"/>
      <c r="B34" s="15"/>
      <c r="C34" s="48"/>
      <c r="D34" s="48"/>
      <c r="E34" s="16"/>
      <c r="F34" s="27"/>
      <c r="G34" s="1"/>
      <c r="H34" s="2"/>
      <c r="I34" s="1"/>
      <c r="J34" s="3"/>
      <c r="K34" s="4"/>
      <c r="L34" s="54" t="str">
        <f>IF(SUM(K29:K33)&gt;10,SUM(K29:K33),"")</f>
        <v/>
      </c>
      <c r="M34" s="25" t="str">
        <f t="shared" si="0"/>
        <v>Johannes Hell</v>
      </c>
    </row>
    <row r="35" spans="1:15" x14ac:dyDescent="0.25">
      <c r="A35" s="17">
        <v>0</v>
      </c>
      <c r="B35" s="17">
        <v>0</v>
      </c>
      <c r="C35" s="47" t="s">
        <v>105</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75" thickBot="1" x14ac:dyDescent="0.3">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25">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25">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25">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25">
      <c r="A40" s="15"/>
      <c r="B40" s="15"/>
      <c r="C40" s="48"/>
      <c r="D40" s="48"/>
      <c r="E40" s="16"/>
      <c r="F40" s="27"/>
      <c r="G40" s="1"/>
      <c r="H40" s="2"/>
      <c r="I40" s="1"/>
      <c r="J40" s="3"/>
      <c r="K40" s="4"/>
      <c r="L40" s="54" t="str">
        <f>IF(SUM(K35:K39)&gt;10,SUM(K35:K39),"")</f>
        <v/>
      </c>
      <c r="M40" s="29" t="str">
        <f t="shared" si="0"/>
        <v>Johannes Hell</v>
      </c>
    </row>
    <row r="41" spans="1:15" s="30" customFormat="1" x14ac:dyDescent="0.25">
      <c r="A41" s="17">
        <v>0</v>
      </c>
      <c r="B41" s="17">
        <v>0</v>
      </c>
      <c r="C41" s="47" t="s">
        <v>105</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25">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25">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25">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75" thickBot="1" x14ac:dyDescent="0.3">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25">
      <c r="A46" s="15"/>
      <c r="B46" s="15"/>
      <c r="C46" s="48"/>
      <c r="D46" s="48"/>
      <c r="E46" s="16"/>
      <c r="F46" s="27"/>
      <c r="G46" s="1"/>
      <c r="H46" s="2"/>
      <c r="I46" s="1"/>
      <c r="J46" s="3"/>
      <c r="K46" s="4"/>
      <c r="L46" s="54" t="str">
        <f>IF(SUM(K41:K45)&gt;10,SUM(K41:K45),"")</f>
        <v/>
      </c>
      <c r="M46" s="25" t="str">
        <f t="shared" si="0"/>
        <v>Johannes Hell</v>
      </c>
    </row>
    <row r="47" spans="1:15" x14ac:dyDescent="0.25">
      <c r="A47" s="17">
        <v>0</v>
      </c>
      <c r="B47" s="17">
        <v>0</v>
      </c>
      <c r="C47" s="47" t="s">
        <v>105</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25">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25">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75" thickBot="1" x14ac:dyDescent="0.3">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25">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25">
      <c r="A52" s="15"/>
      <c r="B52" s="15"/>
      <c r="C52" s="48"/>
      <c r="D52" s="48"/>
      <c r="E52" s="16"/>
      <c r="F52" s="27"/>
      <c r="G52" s="1"/>
      <c r="H52" s="2"/>
      <c r="I52" s="1"/>
      <c r="J52" s="3"/>
      <c r="K52" s="4"/>
      <c r="L52" s="54" t="str">
        <f>IF(SUM(K47:K51)&gt;10,SUM(K47:K51),"")</f>
        <v/>
      </c>
      <c r="M52" s="25" t="str">
        <f t="shared" si="0"/>
        <v>Johannes Hell</v>
      </c>
    </row>
    <row r="53" spans="1:13" x14ac:dyDescent="0.25">
      <c r="A53" s="17">
        <v>0</v>
      </c>
      <c r="B53" s="17">
        <v>0</v>
      </c>
      <c r="C53" s="47" t="s">
        <v>105</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25">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75" thickBot="1" x14ac:dyDescent="0.3">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25">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25">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25">
      <c r="A58" s="15"/>
      <c r="B58" s="15"/>
      <c r="C58" s="48"/>
      <c r="D58" s="48"/>
      <c r="E58" s="16"/>
      <c r="F58" s="27"/>
      <c r="G58" s="1"/>
      <c r="H58" s="2"/>
      <c r="I58" s="1"/>
      <c r="J58" s="3"/>
      <c r="K58" s="4"/>
      <c r="L58" s="54" t="str">
        <f>IF(SUM(K53:K57)&gt;10,SUM(K53:K57),"")</f>
        <v/>
      </c>
      <c r="M58" s="25" t="str">
        <f t="shared" si="0"/>
        <v>Johannes Hell</v>
      </c>
    </row>
    <row r="59" spans="1:13" x14ac:dyDescent="0.25">
      <c r="A59" s="17">
        <v>0</v>
      </c>
      <c r="B59" s="17">
        <v>0</v>
      </c>
      <c r="C59" s="47" t="s">
        <v>105</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75" thickBot="1" x14ac:dyDescent="0.3">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75" thickBot="1" x14ac:dyDescent="0.3">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25">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25">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25">
      <c r="A64" s="15"/>
      <c r="B64" s="15"/>
      <c r="C64" s="48"/>
      <c r="D64" s="48"/>
      <c r="E64" s="16"/>
      <c r="F64" s="27"/>
      <c r="G64" s="1"/>
      <c r="H64" s="2"/>
      <c r="I64" s="1"/>
      <c r="J64" s="3"/>
      <c r="K64" s="4"/>
      <c r="L64" s="54" t="str">
        <f>IF(SUM(K59:K63)&gt;10,SUM(K59:K63),"")</f>
        <v/>
      </c>
      <c r="M64" s="25" t="str">
        <f t="shared" si="0"/>
        <v>Johannes Hell</v>
      </c>
    </row>
    <row r="65" spans="1:13" x14ac:dyDescent="0.25">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75" thickBot="1" x14ac:dyDescent="0.3">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25">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25">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25">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25">
      <c r="A70" s="15"/>
      <c r="B70" s="15"/>
      <c r="C70" s="48"/>
      <c r="D70" s="48"/>
      <c r="E70" s="16"/>
      <c r="F70" s="27"/>
      <c r="G70" s="1"/>
      <c r="H70" s="2"/>
      <c r="I70" s="1"/>
      <c r="J70" s="3"/>
      <c r="K70" s="4"/>
      <c r="L70" s="54" t="str">
        <f>IF(SUM(K65:K69)&gt;10,SUM(K65:K69),"")</f>
        <v/>
      </c>
      <c r="M70" s="25" t="str">
        <f t="shared" si="0"/>
        <v>Johannes Hell</v>
      </c>
    </row>
    <row r="71" spans="1:13" ht="15.75" thickBot="1" x14ac:dyDescent="0.3">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25">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25">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25">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25">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75" thickBot="1" x14ac:dyDescent="0.3">
      <c r="A76" s="15"/>
      <c r="B76" s="15"/>
      <c r="C76" s="48"/>
      <c r="D76" s="48"/>
      <c r="E76" s="16"/>
      <c r="F76" s="27"/>
      <c r="G76" s="1"/>
      <c r="H76" s="2"/>
      <c r="I76" s="1"/>
      <c r="J76" s="3"/>
      <c r="K76" s="4"/>
      <c r="L76" s="54" t="str">
        <f>IF(SUM(K71:K75)&gt;10,SUM(K71:K75),"")</f>
        <v/>
      </c>
      <c r="M76" s="26" t="str">
        <f t="shared" si="7"/>
        <v>Johannes Hell</v>
      </c>
    </row>
    <row r="77" spans="1:13" ht="30" x14ac:dyDescent="0.25">
      <c r="A77" s="17">
        <v>0.3125</v>
      </c>
      <c r="B77" s="17">
        <v>0.41666666666666669</v>
      </c>
      <c r="C77" s="47" t="s">
        <v>144</v>
      </c>
      <c r="D77" s="47" t="s">
        <v>103</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30" x14ac:dyDescent="0.25">
      <c r="A78" s="17">
        <v>0.41666666666666669</v>
      </c>
      <c r="B78" s="17">
        <v>0.5</v>
      </c>
      <c r="C78" s="47" t="s">
        <v>146</v>
      </c>
      <c r="D78" s="47" t="s">
        <v>147</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25">
      <c r="A79" s="17">
        <v>0.5</v>
      </c>
      <c r="B79" s="17">
        <v>0.52083333333333337</v>
      </c>
      <c r="C79" s="47"/>
      <c r="D79" s="47" t="s">
        <v>52</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25">
      <c r="A80" s="17">
        <v>0.52083333333333337</v>
      </c>
      <c r="B80" s="17">
        <v>0.70833333333333337</v>
      </c>
      <c r="C80" s="47" t="s">
        <v>145</v>
      </c>
      <c r="D80" s="47" t="s">
        <v>100</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75" thickBot="1" x14ac:dyDescent="0.3">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25">
      <c r="A82" s="15"/>
      <c r="B82" s="15"/>
      <c r="C82" s="48"/>
      <c r="D82" s="48"/>
      <c r="E82" s="16"/>
      <c r="F82" s="27"/>
      <c r="G82" s="1"/>
      <c r="H82" s="2"/>
      <c r="I82" s="1"/>
      <c r="J82" s="3"/>
      <c r="K82" s="4"/>
      <c r="L82" s="54" t="str">
        <f>IF(SUM(K77:K81)&gt;10,SUM(K77:K81),"")</f>
        <v/>
      </c>
      <c r="M82" s="25" t="str">
        <f t="shared" si="7"/>
        <v>Johannes Hell</v>
      </c>
    </row>
    <row r="83" spans="1:13" ht="30" x14ac:dyDescent="0.25">
      <c r="A83" s="17">
        <v>0.33333333333333331</v>
      </c>
      <c r="B83" s="17">
        <v>0.54166666666666663</v>
      </c>
      <c r="C83" s="47" t="s">
        <v>149</v>
      </c>
      <c r="D83" s="47" t="s">
        <v>103</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25">
      <c r="A84" s="17">
        <v>0.54166666666666663</v>
      </c>
      <c r="B84" s="17">
        <v>0.5625</v>
      </c>
      <c r="C84" s="47"/>
      <c r="D84" s="47" t="s">
        <v>52</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30" x14ac:dyDescent="0.25">
      <c r="A85" s="17">
        <v>0.5625</v>
      </c>
      <c r="B85" s="17">
        <v>0.6875</v>
      </c>
      <c r="C85" s="47" t="s">
        <v>150</v>
      </c>
      <c r="D85" s="47" t="s">
        <v>151</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75" thickBot="1" x14ac:dyDescent="0.3">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75" thickBot="1" x14ac:dyDescent="0.3">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75" thickBot="1" x14ac:dyDescent="0.3">
      <c r="A88" s="15"/>
      <c r="B88" s="15"/>
      <c r="C88" s="48"/>
      <c r="D88" s="48"/>
      <c r="E88" s="16"/>
      <c r="F88" s="27"/>
      <c r="G88" s="1"/>
      <c r="H88" s="2"/>
      <c r="I88" s="1"/>
      <c r="J88" s="3"/>
      <c r="K88" s="4"/>
      <c r="L88" s="54" t="str">
        <f>IF(SUM(K83:K87)&gt;10,SUM(K83:K87),"")</f>
        <v/>
      </c>
      <c r="M88" s="26" t="str">
        <f t="shared" si="7"/>
        <v>Johannes Hell</v>
      </c>
    </row>
    <row r="89" spans="1:13" ht="30" x14ac:dyDescent="0.25">
      <c r="A89" s="17">
        <v>0.33333333333333331</v>
      </c>
      <c r="B89" s="17">
        <v>0.5</v>
      </c>
      <c r="C89" s="47" t="s">
        <v>152</v>
      </c>
      <c r="D89" s="47" t="s">
        <v>147</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25">
      <c r="A90" s="17">
        <v>0.5</v>
      </c>
      <c r="B90" s="17">
        <v>0.54166666666666663</v>
      </c>
      <c r="C90" s="47" t="s">
        <v>154</v>
      </c>
      <c r="D90" s="47" t="s">
        <v>100</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25">
      <c r="A91" s="17">
        <v>0.54166666666666663</v>
      </c>
      <c r="B91" s="17">
        <v>0.5625</v>
      </c>
      <c r="C91" s="47"/>
      <c r="D91" s="47" t="s">
        <v>52</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30" x14ac:dyDescent="0.25">
      <c r="A92" s="17">
        <v>0.5625</v>
      </c>
      <c r="B92" s="17">
        <v>0.70833333333333337</v>
      </c>
      <c r="C92" s="47" t="s">
        <v>153</v>
      </c>
      <c r="D92" s="47" t="s">
        <v>151</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75" thickBot="1" x14ac:dyDescent="0.3">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25">
      <c r="A94" s="15"/>
      <c r="B94" s="15"/>
      <c r="C94" s="48"/>
      <c r="D94" s="48"/>
      <c r="E94" s="16"/>
      <c r="F94" s="27"/>
      <c r="G94" s="1"/>
      <c r="H94" s="2"/>
      <c r="I94" s="1"/>
      <c r="J94" s="3"/>
      <c r="K94" s="4"/>
      <c r="L94" s="54" t="str">
        <f>IF(SUM(K89:K93)&gt;10,SUM(K89:K93),"")</f>
        <v/>
      </c>
      <c r="M94" s="25" t="str">
        <f t="shared" si="7"/>
        <v>Johannes Hell</v>
      </c>
    </row>
    <row r="95" spans="1:13" ht="30" x14ac:dyDescent="0.25">
      <c r="A95" s="17">
        <v>0.33333333333333331</v>
      </c>
      <c r="B95" s="17">
        <v>0.45833333333333331</v>
      </c>
      <c r="C95" s="47" t="s">
        <v>155</v>
      </c>
      <c r="D95" s="47" t="s">
        <v>151</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30" x14ac:dyDescent="0.25">
      <c r="A96" s="17">
        <v>0.45833333333333331</v>
      </c>
      <c r="B96" s="17">
        <v>0.54166666666666663</v>
      </c>
      <c r="C96" s="47" t="s">
        <v>157</v>
      </c>
      <c r="D96" s="47" t="s">
        <v>100</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25">
      <c r="A97" s="17">
        <v>0.54166666666666663</v>
      </c>
      <c r="B97" s="17">
        <v>0.5625</v>
      </c>
      <c r="C97" s="47"/>
      <c r="D97" s="47" t="s">
        <v>52</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30.75" thickBot="1" x14ac:dyDescent="0.3">
      <c r="A98" s="17">
        <v>0.5625</v>
      </c>
      <c r="B98" s="17">
        <v>0.6875</v>
      </c>
      <c r="C98" s="47" t="s">
        <v>156</v>
      </c>
      <c r="D98" s="47" t="s">
        <v>147</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25">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25">
      <c r="A100" s="15"/>
      <c r="B100" s="15"/>
      <c r="C100" s="48"/>
      <c r="D100" s="48"/>
      <c r="E100" s="16"/>
      <c r="F100" s="27"/>
      <c r="G100" s="1"/>
      <c r="H100" s="2"/>
      <c r="I100" s="1"/>
      <c r="J100" s="3"/>
      <c r="K100" s="4"/>
      <c r="L100" s="54" t="str">
        <f>IF(SUM(K95:K99)&gt;10,SUM(K95:K99),"")</f>
        <v/>
      </c>
      <c r="M100" s="25" t="str">
        <f t="shared" si="7"/>
        <v>Johannes Hell</v>
      </c>
    </row>
    <row r="101" spans="1:13" x14ac:dyDescent="0.25">
      <c r="A101" s="17">
        <v>0.3125</v>
      </c>
      <c r="B101" s="17">
        <v>0.5</v>
      </c>
      <c r="C101" s="47" t="s">
        <v>148</v>
      </c>
      <c r="D101" s="47" t="s">
        <v>100</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25">
      <c r="A102" s="17">
        <v>0.5</v>
      </c>
      <c r="B102" s="17">
        <v>0.52083333333333337</v>
      </c>
      <c r="C102" s="47"/>
      <c r="D102" s="47" t="s">
        <v>52</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75" thickBot="1" x14ac:dyDescent="0.3">
      <c r="A103" s="17">
        <v>0.52083333333333337</v>
      </c>
      <c r="B103" s="17">
        <v>0.72916666666666663</v>
      </c>
      <c r="C103" s="47" t="s">
        <v>148</v>
      </c>
      <c r="D103" s="47" t="s">
        <v>100</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25">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25">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25">
      <c r="A106" s="15"/>
      <c r="B106" s="15"/>
      <c r="C106" s="48"/>
      <c r="D106" s="48"/>
      <c r="E106" s="16"/>
      <c r="F106" s="27"/>
      <c r="G106" s="1"/>
      <c r="H106" s="2"/>
      <c r="I106" s="1"/>
      <c r="J106" s="3"/>
      <c r="K106" s="4"/>
      <c r="L106" s="54" t="str">
        <f>IF(SUM(K101:K105)&gt;10,SUM(K101:K105),"")</f>
        <v/>
      </c>
      <c r="M106" s="25" t="str">
        <f t="shared" si="7"/>
        <v>Johannes Hell</v>
      </c>
    </row>
    <row r="107" spans="1:13" x14ac:dyDescent="0.25">
      <c r="A107" s="17">
        <v>0.375</v>
      </c>
      <c r="B107" s="17">
        <v>0.5</v>
      </c>
      <c r="C107" s="47" t="s">
        <v>148</v>
      </c>
      <c r="D107" s="47" t="s">
        <v>100</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75" thickBot="1" x14ac:dyDescent="0.3">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25">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25">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25">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25">
      <c r="A112" s="15"/>
      <c r="B112" s="15"/>
      <c r="C112" s="48"/>
      <c r="D112" s="48"/>
      <c r="E112" s="16"/>
      <c r="F112" s="27"/>
      <c r="G112" s="1"/>
      <c r="H112" s="2"/>
      <c r="I112" s="1"/>
      <c r="J112" s="3"/>
      <c r="K112" s="4"/>
      <c r="L112" s="54" t="str">
        <f>IF(SUM(K107:K111)&gt;10,SUM(K107:K111),"")</f>
        <v/>
      </c>
      <c r="M112" s="25" t="str">
        <f t="shared" si="7"/>
        <v>Johannes Hell</v>
      </c>
    </row>
    <row r="113" spans="1:13" ht="15.75" thickBot="1" x14ac:dyDescent="0.3">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75" thickBot="1" x14ac:dyDescent="0.3">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75" thickBot="1" x14ac:dyDescent="0.3">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25">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25">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25">
      <c r="A118" s="15"/>
      <c r="B118" s="15"/>
      <c r="C118" s="48"/>
      <c r="D118" s="48"/>
      <c r="E118" s="16"/>
      <c r="F118" s="27"/>
      <c r="G118" s="1"/>
      <c r="H118" s="2"/>
      <c r="I118" s="1"/>
      <c r="J118" s="3"/>
      <c r="K118" s="4"/>
      <c r="L118" s="54" t="str">
        <f>IF(SUM(K113:K117)&gt;10,SUM(K113:K117),"")</f>
        <v/>
      </c>
      <c r="M118" s="25"/>
    </row>
    <row r="119" spans="1:13" ht="30" x14ac:dyDescent="0.25">
      <c r="A119" s="17">
        <v>0.3125</v>
      </c>
      <c r="B119" s="17">
        <v>0.52083333333333337</v>
      </c>
      <c r="C119" s="47" t="s">
        <v>158</v>
      </c>
      <c r="D119" s="47" t="s">
        <v>100</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75" thickBot="1" x14ac:dyDescent="0.3">
      <c r="A120" s="17">
        <f>B119</f>
        <v>0.52083333333333337</v>
      </c>
      <c r="B120" s="17">
        <v>0.54166666666666663</v>
      </c>
      <c r="C120" s="47"/>
      <c r="D120" s="47" t="s">
        <v>52</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30" x14ac:dyDescent="0.25">
      <c r="A121" s="17">
        <f>B120</f>
        <v>0.54166666666666663</v>
      </c>
      <c r="B121" s="17">
        <v>0.70833333333333337</v>
      </c>
      <c r="C121" s="47" t="s">
        <v>158</v>
      </c>
      <c r="D121" s="47" t="s">
        <v>100</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25">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25">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25">
      <c r="A124" s="15"/>
      <c r="B124" s="15"/>
      <c r="C124" s="48"/>
      <c r="D124" s="48"/>
      <c r="E124" s="16"/>
      <c r="F124" s="27"/>
      <c r="G124" s="1"/>
      <c r="H124" s="2"/>
      <c r="I124" s="1"/>
      <c r="J124" s="3"/>
      <c r="K124" s="4"/>
      <c r="L124" s="54" t="str">
        <f>IF(SUM(K119:K123)&gt;10,SUM(K119:K123),"")</f>
        <v/>
      </c>
      <c r="M124" s="30"/>
    </row>
    <row r="125" spans="1:13" ht="30" x14ac:dyDescent="0.25">
      <c r="A125" s="17">
        <v>0.3125</v>
      </c>
      <c r="B125" s="17">
        <v>0.5</v>
      </c>
      <c r="C125" s="47" t="s">
        <v>159</v>
      </c>
      <c r="D125" s="47" t="s">
        <v>147</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25">
      <c r="A126" s="17">
        <v>0.5</v>
      </c>
      <c r="B126" s="17">
        <v>0.52083333333333337</v>
      </c>
      <c r="C126" s="47"/>
      <c r="D126" s="47" t="s">
        <v>52</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30" x14ac:dyDescent="0.25">
      <c r="A127" s="17">
        <v>0.52083333333333337</v>
      </c>
      <c r="B127" s="17">
        <v>0.70833333333333337</v>
      </c>
      <c r="C127" s="47" t="s">
        <v>160</v>
      </c>
      <c r="D127" s="47" t="s">
        <v>147</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25">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25">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25">
      <c r="A130" s="15"/>
      <c r="B130" s="15"/>
      <c r="C130" s="48"/>
      <c r="D130" s="48"/>
      <c r="E130" s="16"/>
      <c r="F130" s="27"/>
      <c r="G130" s="1"/>
      <c r="H130" s="2"/>
      <c r="I130" s="1"/>
      <c r="J130" s="3"/>
      <c r="K130" s="4"/>
      <c r="L130" s="54" t="str">
        <f>IF(SUM(K125:K129)&gt;10,SUM(K125:K129),"")</f>
        <v/>
      </c>
    </row>
    <row r="131" spans="1:13" ht="30" x14ac:dyDescent="0.25">
      <c r="A131" s="17">
        <v>0.3125</v>
      </c>
      <c r="B131" s="17">
        <v>0.41666666666666669</v>
      </c>
      <c r="C131" s="47" t="s">
        <v>160</v>
      </c>
      <c r="D131" s="47" t="s">
        <v>147</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30" x14ac:dyDescent="0.25">
      <c r="A132" s="17">
        <v>0.41666666666666669</v>
      </c>
      <c r="B132" s="17">
        <v>0.52083333333333337</v>
      </c>
      <c r="C132" s="47" t="s">
        <v>161</v>
      </c>
      <c r="D132" s="47" t="s">
        <v>151</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25">
      <c r="A133" s="17">
        <v>0.52083333333333337</v>
      </c>
      <c r="B133" s="17">
        <v>0.54166666666666663</v>
      </c>
      <c r="C133" s="47"/>
      <c r="D133" s="47" t="s">
        <v>52</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30" x14ac:dyDescent="0.25">
      <c r="A134" s="17">
        <v>0.54166666666666663</v>
      </c>
      <c r="B134" s="17">
        <v>0.70833333333333337</v>
      </c>
      <c r="C134" s="47" t="s">
        <v>160</v>
      </c>
      <c r="D134" s="47" t="s">
        <v>147</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25">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25">
      <c r="A136" s="15"/>
      <c r="B136" s="15"/>
      <c r="C136" s="48"/>
      <c r="D136" s="48"/>
      <c r="E136" s="16"/>
      <c r="F136" s="27"/>
      <c r="G136" s="1"/>
      <c r="H136" s="2"/>
      <c r="I136" s="1"/>
      <c r="J136" s="3"/>
      <c r="K136" s="4"/>
      <c r="L136" s="54" t="str">
        <f>IF(SUM(K131:K135)&gt;10,SUM(K131:K135),"")</f>
        <v/>
      </c>
    </row>
    <row r="137" spans="1:13" ht="30" x14ac:dyDescent="0.25">
      <c r="A137" s="17">
        <v>0.33333333333333331</v>
      </c>
      <c r="B137" s="17">
        <v>0.5</v>
      </c>
      <c r="C137" s="47" t="s">
        <v>160</v>
      </c>
      <c r="D137" s="47" t="s">
        <v>147</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25">
      <c r="A138" s="17">
        <f>B137</f>
        <v>0.5</v>
      </c>
      <c r="B138" s="17">
        <v>0.52083333333333337</v>
      </c>
      <c r="C138" s="47"/>
      <c r="D138" s="47" t="s">
        <v>52</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25">
      <c r="A139" s="17">
        <f>B138</f>
        <v>0.52083333333333337</v>
      </c>
      <c r="B139" s="17">
        <v>0.6875</v>
      </c>
      <c r="C139" s="47" t="s">
        <v>162</v>
      </c>
      <c r="D139" s="47" t="s">
        <v>100</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25">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25">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25">
      <c r="A142" s="15"/>
      <c r="B142" s="15"/>
      <c r="C142" s="48"/>
      <c r="D142" s="48"/>
      <c r="E142" s="16"/>
      <c r="F142" s="27"/>
      <c r="G142" s="1"/>
      <c r="H142" s="2"/>
      <c r="I142" s="1"/>
      <c r="J142" s="3"/>
      <c r="K142" s="4"/>
      <c r="L142" s="54" t="str">
        <f>IF(SUM(K137:K141)&gt;10,SUM(K137:K141),"")</f>
        <v/>
      </c>
    </row>
    <row r="143" spans="1:13" x14ac:dyDescent="0.25">
      <c r="A143" s="17">
        <v>0.3125</v>
      </c>
      <c r="B143" s="17">
        <v>0.5625</v>
      </c>
      <c r="C143" s="47" t="s">
        <v>163</v>
      </c>
      <c r="D143" s="47" t="s">
        <v>100</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25">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25">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25">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25">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25">
      <c r="A148" s="15"/>
      <c r="B148" s="15"/>
      <c r="C148" s="48"/>
      <c r="D148" s="48"/>
      <c r="E148" s="16"/>
      <c r="F148" s="27"/>
      <c r="G148" s="1"/>
      <c r="H148" s="2"/>
      <c r="I148" s="1"/>
      <c r="J148" s="3"/>
      <c r="K148" s="4"/>
      <c r="L148" s="54" t="str">
        <f>IF(SUM(K143:K147)&gt;10,SUM(K143:K147),"")</f>
        <v/>
      </c>
    </row>
    <row r="149" spans="1:12" x14ac:dyDescent="0.25">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25">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25">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25">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25">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25">
      <c r="A154" s="15"/>
      <c r="B154" s="15"/>
      <c r="C154" s="48"/>
      <c r="D154" s="48"/>
      <c r="E154" s="16"/>
      <c r="F154" s="27"/>
      <c r="G154" s="1"/>
      <c r="H154" s="2"/>
      <c r="I154" s="1"/>
      <c r="J154" s="3"/>
      <c r="K154" s="4"/>
      <c r="L154" s="54" t="str">
        <f>IF(SUM(K149:K153)&gt;10,SUM(K149:K153),"")</f>
        <v/>
      </c>
    </row>
    <row r="155" spans="1:12" x14ac:dyDescent="0.25">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25">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25">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25">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25">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25">
      <c r="A160" s="15"/>
      <c r="B160" s="15"/>
      <c r="C160" s="48"/>
      <c r="D160" s="48"/>
      <c r="E160" s="16"/>
      <c r="F160" s="27"/>
      <c r="G160" s="1"/>
      <c r="H160" s="2"/>
      <c r="I160" s="1"/>
      <c r="J160" s="3"/>
      <c r="K160" s="4"/>
      <c r="L160" s="54" t="str">
        <f>IF(SUM(K155:K159)&gt;10,SUM(K155:K159),"")</f>
        <v/>
      </c>
    </row>
    <row r="161" spans="1:12" ht="30" x14ac:dyDescent="0.25">
      <c r="A161" s="17">
        <v>0.3125</v>
      </c>
      <c r="B161" s="17">
        <v>0.5</v>
      </c>
      <c r="C161" s="47" t="s">
        <v>164</v>
      </c>
      <c r="D161" s="47" t="s">
        <v>103</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25">
      <c r="A162" s="17">
        <f>B161</f>
        <v>0.5</v>
      </c>
      <c r="B162" s="17">
        <v>0.52083333333333337</v>
      </c>
      <c r="C162" s="47"/>
      <c r="D162" s="47" t="s">
        <v>52</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25">
      <c r="A163" s="17">
        <f>B162</f>
        <v>0.52083333333333337</v>
      </c>
      <c r="B163" s="17">
        <v>0.70833333333333337</v>
      </c>
      <c r="C163" s="47" t="s">
        <v>165</v>
      </c>
      <c r="D163" s="47" t="s">
        <v>100</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25">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25">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25">
      <c r="A166" s="15"/>
      <c r="B166" s="15"/>
      <c r="C166" s="48"/>
      <c r="D166" s="48"/>
      <c r="E166" s="16"/>
      <c r="F166" s="27"/>
      <c r="G166" s="1"/>
      <c r="H166" s="2"/>
      <c r="I166" s="1"/>
      <c r="J166" s="3"/>
      <c r="K166" s="4"/>
      <c r="L166" s="54" t="str">
        <f>IF(SUM(K161:K165)&gt;10,SUM(K161:K165),"")</f>
        <v/>
      </c>
    </row>
    <row r="167" spans="1:12" x14ac:dyDescent="0.25">
      <c r="A167" s="17">
        <v>0.3125</v>
      </c>
      <c r="B167" s="17">
        <v>0.5</v>
      </c>
      <c r="C167" s="47" t="s">
        <v>165</v>
      </c>
      <c r="D167" s="47" t="s">
        <v>104</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25">
      <c r="A168" s="17">
        <v>0.5</v>
      </c>
      <c r="B168" s="17">
        <v>0.52083333333333337</v>
      </c>
      <c r="C168" s="47"/>
      <c r="D168" s="47" t="s">
        <v>52</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25">
      <c r="A169" s="17">
        <v>0.52083333333333337</v>
      </c>
      <c r="B169" s="17">
        <v>0.625</v>
      </c>
      <c r="C169" s="47" t="s">
        <v>167</v>
      </c>
      <c r="D169" s="47" t="s">
        <v>100</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30" x14ac:dyDescent="0.25">
      <c r="A170" s="17">
        <v>0.625</v>
      </c>
      <c r="B170" s="17">
        <v>0.70833333333333337</v>
      </c>
      <c r="C170" s="47" t="s">
        <v>166</v>
      </c>
      <c r="D170" s="47" t="s">
        <v>147</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25">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25">
      <c r="A172" s="15"/>
      <c r="B172" s="15"/>
      <c r="C172" s="48"/>
      <c r="D172" s="48"/>
      <c r="E172" s="16"/>
      <c r="F172" s="27"/>
      <c r="G172" s="1"/>
      <c r="H172" s="2"/>
      <c r="I172" s="1"/>
      <c r="J172" s="3"/>
      <c r="K172" s="4"/>
      <c r="L172" s="54" t="str">
        <f>IF(SUM(K167:K171)&gt;10,SUM(K167:K171),"")</f>
        <v/>
      </c>
    </row>
    <row r="173" spans="1:12" x14ac:dyDescent="0.25">
      <c r="A173" s="17">
        <v>0.3125</v>
      </c>
      <c r="B173" s="17">
        <v>0.41666666666666669</v>
      </c>
      <c r="C173" s="47" t="s">
        <v>169</v>
      </c>
      <c r="D173" s="47" t="s">
        <v>100</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25">
      <c r="A174" s="17">
        <v>0.41666666666666669</v>
      </c>
      <c r="B174" s="17">
        <v>0.5</v>
      </c>
      <c r="C174" s="47" t="s">
        <v>168</v>
      </c>
      <c r="D174" s="47" t="s">
        <v>104</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25">
      <c r="A175" s="17">
        <v>0.5</v>
      </c>
      <c r="B175" s="17">
        <v>0.52083333333333337</v>
      </c>
      <c r="C175" s="47"/>
      <c r="D175" s="47" t="s">
        <v>52</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25">
      <c r="A176" s="17">
        <v>0.52083333333333337</v>
      </c>
      <c r="B176" s="17">
        <v>0.6875</v>
      </c>
      <c r="C176" s="47" t="s">
        <v>169</v>
      </c>
      <c r="D176" s="47" t="s">
        <v>100</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25">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25">
      <c r="A178" s="15"/>
      <c r="B178" s="15"/>
      <c r="C178" s="48"/>
      <c r="D178" s="48"/>
      <c r="E178" s="16"/>
      <c r="F178" s="27"/>
      <c r="G178" s="1"/>
      <c r="H178" s="2"/>
      <c r="I178" s="1"/>
      <c r="J178" s="3"/>
      <c r="K178" s="4"/>
      <c r="L178" s="54" t="str">
        <f>IF(SUM(K173:K177)&gt;10,SUM(K173:K177),"")</f>
        <v/>
      </c>
    </row>
    <row r="179" spans="1:12" ht="30" x14ac:dyDescent="0.25">
      <c r="A179" s="17">
        <v>0.32291666666666669</v>
      </c>
      <c r="B179" s="17">
        <v>0.5</v>
      </c>
      <c r="C179" s="47" t="s">
        <v>170</v>
      </c>
      <c r="D179" s="47" t="s">
        <v>102</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25">
      <c r="A180" s="17">
        <v>0.5</v>
      </c>
      <c r="B180" s="17">
        <v>0.52083333333333337</v>
      </c>
      <c r="C180" s="47"/>
      <c r="D180" s="47" t="s">
        <v>52</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25">
      <c r="A181" s="17">
        <v>0.52083333333333337</v>
      </c>
      <c r="B181" s="17">
        <v>0.625</v>
      </c>
      <c r="C181" s="47" t="s">
        <v>172</v>
      </c>
      <c r="D181" s="47" t="s">
        <v>100</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30" x14ac:dyDescent="0.25">
      <c r="A182" s="17">
        <v>0.625</v>
      </c>
      <c r="B182" s="17">
        <v>0.69791666666666663</v>
      </c>
      <c r="C182" s="47" t="s">
        <v>171</v>
      </c>
      <c r="D182" s="47" t="s">
        <v>151</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25">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25">
      <c r="A184" s="15"/>
      <c r="B184" s="15"/>
      <c r="C184" s="48"/>
      <c r="D184" s="48"/>
      <c r="E184" s="16"/>
      <c r="F184" s="27"/>
      <c r="G184" s="1"/>
      <c r="H184" s="2"/>
      <c r="I184" s="1"/>
      <c r="J184" s="3"/>
      <c r="K184" s="4"/>
      <c r="L184" s="54" t="str">
        <f>IF(SUM(K179:K183)&gt;10,SUM(K179:K183),"")</f>
        <v/>
      </c>
    </row>
    <row r="185" spans="1:12" x14ac:dyDescent="0.25">
      <c r="A185" s="17">
        <v>0</v>
      </c>
      <c r="B185" s="17">
        <v>0</v>
      </c>
      <c r="C185" s="47" t="s">
        <v>105</v>
      </c>
      <c r="D185" s="47"/>
      <c r="E185" s="18"/>
      <c r="F185" s="24">
        <f>F183+1</f>
        <v>42825</v>
      </c>
      <c r="G185" s="19" t="str">
        <f t="shared" si="15"/>
        <v>Freitag</v>
      </c>
      <c r="H185" s="20"/>
      <c r="I185" s="19"/>
      <c r="J185" s="21">
        <f t="shared" si="14"/>
        <v>0</v>
      </c>
      <c r="K185" s="22">
        <f t="shared" si="12"/>
        <v>0</v>
      </c>
      <c r="L185" s="53" t="str">
        <f t="shared" si="13"/>
        <v/>
      </c>
    </row>
    <row r="186" spans="1:12" x14ac:dyDescent="0.25">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25">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25">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25">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25">
      <c r="A190" s="15"/>
      <c r="B190" s="15"/>
      <c r="C190" s="48"/>
      <c r="D190" s="48"/>
      <c r="E190" s="16"/>
      <c r="F190" s="27"/>
      <c r="G190" s="1"/>
      <c r="H190" s="2"/>
      <c r="I190" s="1"/>
      <c r="J190" s="3"/>
      <c r="K190" s="4"/>
      <c r="L190" s="54" t="str">
        <f>IF(SUM(K185:K189)&gt;10,SUM(K185:K189),"")</f>
        <v/>
      </c>
    </row>
    <row r="191" spans="1:12" ht="32.25" customHeight="1" thickBot="1" x14ac:dyDescent="0.3">
      <c r="A191" s="137" t="s">
        <v>37</v>
      </c>
      <c r="B191" s="138"/>
      <c r="C191" s="138"/>
      <c r="D191" s="138"/>
      <c r="E191" s="139"/>
      <c r="F191" s="7"/>
      <c r="G191" s="6"/>
      <c r="H191" s="8"/>
      <c r="I191" s="6"/>
      <c r="J191" s="9"/>
      <c r="K191" s="11">
        <f>SUM(K5:K190)</f>
        <v>146</v>
      </c>
      <c r="L191" s="10">
        <f>SUM(L11:L190)</f>
        <v>0</v>
      </c>
    </row>
    <row r="192" spans="1:12" x14ac:dyDescent="0.25">
      <c r="A192" s="35"/>
      <c r="B192" s="35"/>
      <c r="C192" s="35"/>
      <c r="D192" s="35"/>
      <c r="E192" s="35"/>
    </row>
    <row r="193" spans="1:6" x14ac:dyDescent="0.25">
      <c r="F193" s="5"/>
    </row>
    <row r="194" spans="1:6" ht="39.75" customHeight="1" x14ac:dyDescent="0.25">
      <c r="A194" s="37" t="s">
        <v>10</v>
      </c>
      <c r="B194" s="38"/>
      <c r="C194" s="38"/>
      <c r="D194" s="35"/>
      <c r="E194" s="35"/>
    </row>
    <row r="195" spans="1:6" x14ac:dyDescent="0.25">
      <c r="A195" s="39" t="s">
        <v>24</v>
      </c>
      <c r="B195" s="38"/>
      <c r="C195" s="38"/>
      <c r="D195" s="38"/>
      <c r="E195" s="38"/>
    </row>
    <row r="196" spans="1:6" x14ac:dyDescent="0.25">
      <c r="A196" s="40"/>
      <c r="B196" s="41"/>
      <c r="C196" s="41"/>
      <c r="D196" s="41"/>
      <c r="E196" s="41"/>
    </row>
    <row r="197" spans="1:6" x14ac:dyDescent="0.25">
      <c r="A197" s="37" t="s">
        <v>10</v>
      </c>
      <c r="B197" s="38"/>
      <c r="C197" s="38"/>
      <c r="D197" s="35"/>
      <c r="E197" s="37"/>
    </row>
    <row r="198" spans="1:6" x14ac:dyDescent="0.25">
      <c r="A198" s="39" t="s">
        <v>25</v>
      </c>
      <c r="B198" s="38"/>
      <c r="C198" s="38"/>
      <c r="D198" s="38"/>
      <c r="E198" s="39"/>
    </row>
    <row r="199" spans="1:6" x14ac:dyDescent="0.25">
      <c r="A199" s="37"/>
      <c r="B199" s="35"/>
      <c r="C199" s="35"/>
      <c r="D199" s="35"/>
      <c r="E199" s="35"/>
    </row>
    <row r="200" spans="1:6" x14ac:dyDescent="0.25">
      <c r="A200" s="37" t="s">
        <v>10</v>
      </c>
      <c r="B200" s="38"/>
      <c r="C200" s="38"/>
      <c r="D200" s="35"/>
      <c r="E200" s="35"/>
    </row>
    <row r="201" spans="1:6" x14ac:dyDescent="0.25">
      <c r="A201" s="39" t="s">
        <v>26</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510" priority="1449" stopIfTrue="1">
      <formula>$G11="Sonntag"</formula>
    </cfRule>
    <cfRule type="expression" dxfId="3509" priority="1450" stopIfTrue="1">
      <formula>$G11="Samstag"</formula>
    </cfRule>
  </conditionalFormatting>
  <conditionalFormatting sqref="F11:G21 F23:G25 F29:G33 F35:G39 F41:G45 F53:G57 F59:G63 F65:G69 F27:G27">
    <cfRule type="expression" dxfId="3508" priority="1448">
      <formula>#REF!="Sa"</formula>
    </cfRule>
  </conditionalFormatting>
  <conditionalFormatting sqref="G11:G21 G23:G25 G29:G33 G35:G39 G41:G45 G53:G57 G59:G63 G65:G69 G27">
    <cfRule type="expression" dxfId="3507" priority="1446">
      <formula>$G11="Sonntag"</formula>
    </cfRule>
    <cfRule type="expression" dxfId="3506" priority="1447">
      <formula>$G11="Samstag"</formula>
    </cfRule>
  </conditionalFormatting>
  <conditionalFormatting sqref="G29:G33 G35:G39 G41:G45">
    <cfRule type="expression" dxfId="3505" priority="1444">
      <formula>$H29="Sonntag"</formula>
    </cfRule>
    <cfRule type="expression" dxfId="3504" priority="1445">
      <formula>$H29="Samstag"</formula>
    </cfRule>
  </conditionalFormatting>
  <conditionalFormatting sqref="M37:O37">
    <cfRule type="expression" dxfId="3503" priority="1442" stopIfTrue="1">
      <formula>$G49="Sonntag"</formula>
    </cfRule>
    <cfRule type="expression" dxfId="3502" priority="1443" stopIfTrue="1">
      <formula>$G49="Samstag"</formula>
    </cfRule>
  </conditionalFormatting>
  <conditionalFormatting sqref="B22 E22:J22">
    <cfRule type="expression" dxfId="3501" priority="1428" stopIfTrue="1">
      <formula>$G22="Sonntag"</formula>
    </cfRule>
    <cfRule type="expression" dxfId="3500" priority="1429" stopIfTrue="1">
      <formula>$G22="Samstag"</formula>
    </cfRule>
  </conditionalFormatting>
  <conditionalFormatting sqref="F22:G22">
    <cfRule type="expression" dxfId="3499" priority="1427">
      <formula>#REF!="Sa"</formula>
    </cfRule>
  </conditionalFormatting>
  <conditionalFormatting sqref="G22">
    <cfRule type="expression" dxfId="3498" priority="1425">
      <formula>$G22="Sonntag"</formula>
    </cfRule>
    <cfRule type="expression" dxfId="3497" priority="1426">
      <formula>$G22="Samstag"</formula>
    </cfRule>
  </conditionalFormatting>
  <conditionalFormatting sqref="B28 E28:J28">
    <cfRule type="expression" dxfId="3496" priority="1423" stopIfTrue="1">
      <formula>$G28="Sonntag"</formula>
    </cfRule>
    <cfRule type="expression" dxfId="3495" priority="1424" stopIfTrue="1">
      <formula>$G28="Samstag"</formula>
    </cfRule>
  </conditionalFormatting>
  <conditionalFormatting sqref="F28:G28">
    <cfRule type="expression" dxfId="3494" priority="1422">
      <formula>#REF!="Sa"</formula>
    </cfRule>
  </conditionalFormatting>
  <conditionalFormatting sqref="G28">
    <cfRule type="expression" dxfId="3493" priority="1420">
      <formula>$G28="Sonntag"</formula>
    </cfRule>
    <cfRule type="expression" dxfId="3492" priority="1421">
      <formula>$G28="Samstag"</formula>
    </cfRule>
  </conditionalFormatting>
  <conditionalFormatting sqref="B34 E34:J34">
    <cfRule type="expression" dxfId="3491" priority="1418" stopIfTrue="1">
      <formula>$G34="Sonntag"</formula>
    </cfRule>
    <cfRule type="expression" dxfId="3490" priority="1419" stopIfTrue="1">
      <formula>$G34="Samstag"</formula>
    </cfRule>
  </conditionalFormatting>
  <conditionalFormatting sqref="F34:G34">
    <cfRule type="expression" dxfId="3489" priority="1417">
      <formula>#REF!="Sa"</formula>
    </cfRule>
  </conditionalFormatting>
  <conditionalFormatting sqref="G34">
    <cfRule type="expression" dxfId="3488" priority="1415">
      <formula>$G34="Sonntag"</formula>
    </cfRule>
    <cfRule type="expression" dxfId="3487" priority="1416">
      <formula>$G34="Samstag"</formula>
    </cfRule>
  </conditionalFormatting>
  <conditionalFormatting sqref="B40 E40:J40">
    <cfRule type="expression" dxfId="3486" priority="1413" stopIfTrue="1">
      <formula>$G40="Sonntag"</formula>
    </cfRule>
    <cfRule type="expression" dxfId="3485" priority="1414" stopIfTrue="1">
      <formula>$G40="Samstag"</formula>
    </cfRule>
  </conditionalFormatting>
  <conditionalFormatting sqref="F40:G40">
    <cfRule type="expression" dxfId="3484" priority="1412">
      <formula>#REF!="Sa"</formula>
    </cfRule>
  </conditionalFormatting>
  <conditionalFormatting sqref="G40">
    <cfRule type="expression" dxfId="3483" priority="1410">
      <formula>$G40="Sonntag"</formula>
    </cfRule>
    <cfRule type="expression" dxfId="3482" priority="1411">
      <formula>$G40="Samstag"</formula>
    </cfRule>
  </conditionalFormatting>
  <conditionalFormatting sqref="B46 E46:J46">
    <cfRule type="expression" dxfId="3481" priority="1408" stopIfTrue="1">
      <formula>$G46="Sonntag"</formula>
    </cfRule>
    <cfRule type="expression" dxfId="3480" priority="1409" stopIfTrue="1">
      <formula>$G46="Samstag"</formula>
    </cfRule>
  </conditionalFormatting>
  <conditionalFormatting sqref="F46:G46">
    <cfRule type="expression" dxfId="3479" priority="1407">
      <formula>#REF!="Sa"</formula>
    </cfRule>
  </conditionalFormatting>
  <conditionalFormatting sqref="G46">
    <cfRule type="expression" dxfId="3478" priority="1405">
      <formula>$G46="Sonntag"</formula>
    </cfRule>
    <cfRule type="expression" dxfId="3477" priority="1406">
      <formula>$G46="Samstag"</formula>
    </cfRule>
  </conditionalFormatting>
  <conditionalFormatting sqref="B52 E52:J52">
    <cfRule type="expression" dxfId="3476" priority="1403" stopIfTrue="1">
      <formula>$G52="Sonntag"</formula>
    </cfRule>
    <cfRule type="expression" dxfId="3475" priority="1404" stopIfTrue="1">
      <formula>$G52="Samstag"</formula>
    </cfRule>
  </conditionalFormatting>
  <conditionalFormatting sqref="F52:G52">
    <cfRule type="expression" dxfId="3474" priority="1402">
      <formula>#REF!="Sa"</formula>
    </cfRule>
  </conditionalFormatting>
  <conditionalFormatting sqref="G52">
    <cfRule type="expression" dxfId="3473" priority="1400">
      <formula>$G52="Sonntag"</formula>
    </cfRule>
    <cfRule type="expression" dxfId="3472" priority="1401">
      <formula>$G52="Samstag"</formula>
    </cfRule>
  </conditionalFormatting>
  <conditionalFormatting sqref="B58 E58:J58">
    <cfRule type="expression" dxfId="3471" priority="1398" stopIfTrue="1">
      <formula>$G58="Sonntag"</formula>
    </cfRule>
    <cfRule type="expression" dxfId="3470" priority="1399" stopIfTrue="1">
      <formula>$G58="Samstag"</formula>
    </cfRule>
  </conditionalFormatting>
  <conditionalFormatting sqref="F58:G58">
    <cfRule type="expression" dxfId="3469" priority="1397">
      <formula>#REF!="Sa"</formula>
    </cfRule>
  </conditionalFormatting>
  <conditionalFormatting sqref="G58">
    <cfRule type="expression" dxfId="3468" priority="1395">
      <formula>$G58="Sonntag"</formula>
    </cfRule>
    <cfRule type="expression" dxfId="3467" priority="1396">
      <formula>$G58="Samstag"</formula>
    </cfRule>
  </conditionalFormatting>
  <conditionalFormatting sqref="B64 E64:J64">
    <cfRule type="expression" dxfId="3466" priority="1393" stopIfTrue="1">
      <formula>$G64="Sonntag"</formula>
    </cfRule>
    <cfRule type="expression" dxfId="3465" priority="1394" stopIfTrue="1">
      <formula>$G64="Samstag"</formula>
    </cfRule>
  </conditionalFormatting>
  <conditionalFormatting sqref="F64:G64">
    <cfRule type="expression" dxfId="3464" priority="1392">
      <formula>#REF!="Sa"</formula>
    </cfRule>
  </conditionalFormatting>
  <conditionalFormatting sqref="G64">
    <cfRule type="expression" dxfId="3463" priority="1390">
      <formula>$G64="Sonntag"</formula>
    </cfRule>
    <cfRule type="expression" dxfId="3462" priority="1391">
      <formula>$G64="Samstag"</formula>
    </cfRule>
  </conditionalFormatting>
  <conditionalFormatting sqref="B70 E70:J70">
    <cfRule type="expression" dxfId="3461" priority="1388" stopIfTrue="1">
      <formula>$G70="Sonntag"</formula>
    </cfRule>
    <cfRule type="expression" dxfId="3460" priority="1389" stopIfTrue="1">
      <formula>$G70="Samstag"</formula>
    </cfRule>
  </conditionalFormatting>
  <conditionalFormatting sqref="F70:G70">
    <cfRule type="expression" dxfId="3459" priority="1387">
      <formula>#REF!="Sa"</formula>
    </cfRule>
  </conditionalFormatting>
  <conditionalFormatting sqref="G70">
    <cfRule type="expression" dxfId="3458" priority="1385">
      <formula>$G70="Sonntag"</formula>
    </cfRule>
    <cfRule type="expression" dxfId="3457" priority="1386">
      <formula>$G70="Samstag"</formula>
    </cfRule>
  </conditionalFormatting>
  <conditionalFormatting sqref="B76 E76:J76">
    <cfRule type="expression" dxfId="3456" priority="1383" stopIfTrue="1">
      <formula>$G76="Sonntag"</formula>
    </cfRule>
    <cfRule type="expression" dxfId="3455" priority="1384" stopIfTrue="1">
      <formula>$G76="Samstag"</formula>
    </cfRule>
  </conditionalFormatting>
  <conditionalFormatting sqref="F76:G76">
    <cfRule type="expression" dxfId="3454" priority="1382">
      <formula>#REF!="Sa"</formula>
    </cfRule>
  </conditionalFormatting>
  <conditionalFormatting sqref="G76">
    <cfRule type="expression" dxfId="3453" priority="1380">
      <formula>$G76="Sonntag"</formula>
    </cfRule>
    <cfRule type="expression" dxfId="3452" priority="1381">
      <formula>$G76="Samstag"</formula>
    </cfRule>
  </conditionalFormatting>
  <conditionalFormatting sqref="B82 E82:J82">
    <cfRule type="expression" dxfId="3451" priority="1378" stopIfTrue="1">
      <formula>$G82="Sonntag"</formula>
    </cfRule>
    <cfRule type="expression" dxfId="3450" priority="1379" stopIfTrue="1">
      <formula>$G82="Samstag"</formula>
    </cfRule>
  </conditionalFormatting>
  <conditionalFormatting sqref="F82:G82">
    <cfRule type="expression" dxfId="3449" priority="1377">
      <formula>#REF!="Sa"</formula>
    </cfRule>
  </conditionalFormatting>
  <conditionalFormatting sqref="G82">
    <cfRule type="expression" dxfId="3448" priority="1375">
      <formula>$G82="Sonntag"</formula>
    </cfRule>
    <cfRule type="expression" dxfId="3447" priority="1376">
      <formula>$G82="Samstag"</formula>
    </cfRule>
  </conditionalFormatting>
  <conditionalFormatting sqref="B88 E88:J88">
    <cfRule type="expression" dxfId="3446" priority="1373" stopIfTrue="1">
      <formula>$G88="Sonntag"</formula>
    </cfRule>
    <cfRule type="expression" dxfId="3445" priority="1374" stopIfTrue="1">
      <formula>$G88="Samstag"</formula>
    </cfRule>
  </conditionalFormatting>
  <conditionalFormatting sqref="F88:G88">
    <cfRule type="expression" dxfId="3444" priority="1372">
      <formula>#REF!="Sa"</formula>
    </cfRule>
  </conditionalFormatting>
  <conditionalFormatting sqref="G88">
    <cfRule type="expression" dxfId="3443" priority="1370">
      <formula>$G88="Sonntag"</formula>
    </cfRule>
    <cfRule type="expression" dxfId="3442" priority="1371">
      <formula>$G88="Samstag"</formula>
    </cfRule>
  </conditionalFormatting>
  <conditionalFormatting sqref="B94 E94:J94">
    <cfRule type="expression" dxfId="3441" priority="1368" stopIfTrue="1">
      <formula>$G94="Sonntag"</formula>
    </cfRule>
    <cfRule type="expression" dxfId="3440" priority="1369" stopIfTrue="1">
      <formula>$G94="Samstag"</formula>
    </cfRule>
  </conditionalFormatting>
  <conditionalFormatting sqref="F94:G94">
    <cfRule type="expression" dxfId="3439" priority="1367">
      <formula>#REF!="Sa"</formula>
    </cfRule>
  </conditionalFormatting>
  <conditionalFormatting sqref="G94">
    <cfRule type="expression" dxfId="3438" priority="1365">
      <formula>$G94="Sonntag"</formula>
    </cfRule>
    <cfRule type="expression" dxfId="3437" priority="1366">
      <formula>$G94="Samstag"</formula>
    </cfRule>
  </conditionalFormatting>
  <conditionalFormatting sqref="B100 E100:J100">
    <cfRule type="expression" dxfId="3436" priority="1363" stopIfTrue="1">
      <formula>$G100="Sonntag"</formula>
    </cfRule>
    <cfRule type="expression" dxfId="3435" priority="1364" stopIfTrue="1">
      <formula>$G100="Samstag"</formula>
    </cfRule>
  </conditionalFormatting>
  <conditionalFormatting sqref="F100:G100">
    <cfRule type="expression" dxfId="3434" priority="1362">
      <formula>#REF!="Sa"</formula>
    </cfRule>
  </conditionalFormatting>
  <conditionalFormatting sqref="G100">
    <cfRule type="expression" dxfId="3433" priority="1360">
      <formula>$G100="Sonntag"</formula>
    </cfRule>
    <cfRule type="expression" dxfId="3432" priority="1361">
      <formula>$G100="Samstag"</formula>
    </cfRule>
  </conditionalFormatting>
  <conditionalFormatting sqref="B106 E106:J106">
    <cfRule type="expression" dxfId="3431" priority="1358" stopIfTrue="1">
      <formula>$G106="Sonntag"</formula>
    </cfRule>
    <cfRule type="expression" dxfId="3430" priority="1359" stopIfTrue="1">
      <formula>$G106="Samstag"</formula>
    </cfRule>
  </conditionalFormatting>
  <conditionalFormatting sqref="F106:G106">
    <cfRule type="expression" dxfId="3429" priority="1357">
      <formula>#REF!="Sa"</formula>
    </cfRule>
  </conditionalFormatting>
  <conditionalFormatting sqref="G106">
    <cfRule type="expression" dxfId="3428" priority="1355">
      <formula>$G106="Sonntag"</formula>
    </cfRule>
    <cfRule type="expression" dxfId="3427" priority="1356">
      <formula>$G106="Samstag"</formula>
    </cfRule>
  </conditionalFormatting>
  <conditionalFormatting sqref="B112 E112:J112">
    <cfRule type="expression" dxfId="3426" priority="1353" stopIfTrue="1">
      <formula>$G112="Sonntag"</formula>
    </cfRule>
    <cfRule type="expression" dxfId="3425" priority="1354" stopIfTrue="1">
      <formula>$G112="Samstag"</formula>
    </cfRule>
  </conditionalFormatting>
  <conditionalFormatting sqref="F112:G112">
    <cfRule type="expression" dxfId="3424" priority="1352">
      <formula>#REF!="Sa"</formula>
    </cfRule>
  </conditionalFormatting>
  <conditionalFormatting sqref="G112">
    <cfRule type="expression" dxfId="3423" priority="1350">
      <formula>$G112="Sonntag"</formula>
    </cfRule>
    <cfRule type="expression" dxfId="3422" priority="1351">
      <formula>$G112="Samstag"</formula>
    </cfRule>
  </conditionalFormatting>
  <conditionalFormatting sqref="B118 E118:J118">
    <cfRule type="expression" dxfId="3421" priority="1348" stopIfTrue="1">
      <formula>$G118="Sonntag"</formula>
    </cfRule>
    <cfRule type="expression" dxfId="3420" priority="1349" stopIfTrue="1">
      <formula>$G118="Samstag"</formula>
    </cfRule>
  </conditionalFormatting>
  <conditionalFormatting sqref="F118:G118">
    <cfRule type="expression" dxfId="3419" priority="1347">
      <formula>#REF!="Sa"</formula>
    </cfRule>
  </conditionalFormatting>
  <conditionalFormatting sqref="G118">
    <cfRule type="expression" dxfId="3418" priority="1345">
      <formula>$G118="Sonntag"</formula>
    </cfRule>
    <cfRule type="expression" dxfId="3417" priority="1346">
      <formula>$G118="Samstag"</formula>
    </cfRule>
  </conditionalFormatting>
  <conditionalFormatting sqref="B124 E124:J124">
    <cfRule type="expression" dxfId="3416" priority="1343" stopIfTrue="1">
      <formula>$G124="Sonntag"</formula>
    </cfRule>
    <cfRule type="expression" dxfId="3415" priority="1344" stopIfTrue="1">
      <formula>$G124="Samstag"</formula>
    </cfRule>
  </conditionalFormatting>
  <conditionalFormatting sqref="F124:G124">
    <cfRule type="expression" dxfId="3414" priority="1342">
      <formula>#REF!="Sa"</formula>
    </cfRule>
  </conditionalFormatting>
  <conditionalFormatting sqref="G124">
    <cfRule type="expression" dxfId="3413" priority="1340">
      <formula>$G124="Sonntag"</formula>
    </cfRule>
    <cfRule type="expression" dxfId="3412" priority="1341">
      <formula>$G124="Samstag"</formula>
    </cfRule>
  </conditionalFormatting>
  <conditionalFormatting sqref="B130 E130:J130">
    <cfRule type="expression" dxfId="3411" priority="1338" stopIfTrue="1">
      <formula>$G130="Sonntag"</formula>
    </cfRule>
    <cfRule type="expression" dxfId="3410" priority="1339" stopIfTrue="1">
      <formula>$G130="Samstag"</formula>
    </cfRule>
  </conditionalFormatting>
  <conditionalFormatting sqref="F130:G130">
    <cfRule type="expression" dxfId="3409" priority="1337">
      <formula>#REF!="Sa"</formula>
    </cfRule>
  </conditionalFormatting>
  <conditionalFormatting sqref="G130">
    <cfRule type="expression" dxfId="3408" priority="1335">
      <formula>$G130="Sonntag"</formula>
    </cfRule>
    <cfRule type="expression" dxfId="3407" priority="1336">
      <formula>$G130="Samstag"</formula>
    </cfRule>
  </conditionalFormatting>
  <conditionalFormatting sqref="B136 E136:J136">
    <cfRule type="expression" dxfId="3406" priority="1333" stopIfTrue="1">
      <formula>$G136="Sonntag"</formula>
    </cfRule>
    <cfRule type="expression" dxfId="3405" priority="1334" stopIfTrue="1">
      <formula>$G136="Samstag"</formula>
    </cfRule>
  </conditionalFormatting>
  <conditionalFormatting sqref="F136:G136">
    <cfRule type="expression" dxfId="3404" priority="1332">
      <formula>#REF!="Sa"</formula>
    </cfRule>
  </conditionalFormatting>
  <conditionalFormatting sqref="G136">
    <cfRule type="expression" dxfId="3403" priority="1330">
      <formula>$G136="Sonntag"</formula>
    </cfRule>
    <cfRule type="expression" dxfId="3402" priority="1331">
      <formula>$G136="Samstag"</formula>
    </cfRule>
  </conditionalFormatting>
  <conditionalFormatting sqref="B142 E142:J142">
    <cfRule type="expression" dxfId="3401" priority="1328" stopIfTrue="1">
      <formula>$G142="Sonntag"</formula>
    </cfRule>
    <cfRule type="expression" dxfId="3400" priority="1329" stopIfTrue="1">
      <formula>$G142="Samstag"</formula>
    </cfRule>
  </conditionalFormatting>
  <conditionalFormatting sqref="F142:G142">
    <cfRule type="expression" dxfId="3399" priority="1327">
      <formula>#REF!="Sa"</formula>
    </cfRule>
  </conditionalFormatting>
  <conditionalFormatting sqref="G142">
    <cfRule type="expression" dxfId="3398" priority="1325">
      <formula>$G142="Sonntag"</formula>
    </cfRule>
    <cfRule type="expression" dxfId="3397" priority="1326">
      <formula>$G142="Samstag"</formula>
    </cfRule>
  </conditionalFormatting>
  <conditionalFormatting sqref="B148 E148:J148">
    <cfRule type="expression" dxfId="3396" priority="1323" stopIfTrue="1">
      <formula>$G148="Sonntag"</formula>
    </cfRule>
    <cfRule type="expression" dxfId="3395" priority="1324" stopIfTrue="1">
      <formula>$G148="Samstag"</formula>
    </cfRule>
  </conditionalFormatting>
  <conditionalFormatting sqref="F148:G148">
    <cfRule type="expression" dxfId="3394" priority="1322">
      <formula>#REF!="Sa"</formula>
    </cfRule>
  </conditionalFormatting>
  <conditionalFormatting sqref="G148">
    <cfRule type="expression" dxfId="3393" priority="1320">
      <formula>$G148="Sonntag"</formula>
    </cfRule>
    <cfRule type="expression" dxfId="3392" priority="1321">
      <formula>$G148="Samstag"</formula>
    </cfRule>
  </conditionalFormatting>
  <conditionalFormatting sqref="B154 E154:J154">
    <cfRule type="expression" dxfId="3391" priority="1318" stopIfTrue="1">
      <formula>$G154="Sonntag"</formula>
    </cfRule>
    <cfRule type="expression" dxfId="3390" priority="1319" stopIfTrue="1">
      <formula>$G154="Samstag"</formula>
    </cfRule>
  </conditionalFormatting>
  <conditionalFormatting sqref="F154:G154">
    <cfRule type="expression" dxfId="3389" priority="1317">
      <formula>#REF!="Sa"</formula>
    </cfRule>
  </conditionalFormatting>
  <conditionalFormatting sqref="G154">
    <cfRule type="expression" dxfId="3388" priority="1315">
      <formula>$G154="Sonntag"</formula>
    </cfRule>
    <cfRule type="expression" dxfId="3387" priority="1316">
      <formula>$G154="Samstag"</formula>
    </cfRule>
  </conditionalFormatting>
  <conditionalFormatting sqref="B160 E160:J160">
    <cfRule type="expression" dxfId="3386" priority="1313" stopIfTrue="1">
      <formula>$G160="Sonntag"</formula>
    </cfRule>
    <cfRule type="expression" dxfId="3385" priority="1314" stopIfTrue="1">
      <formula>$G160="Samstag"</formula>
    </cfRule>
  </conditionalFormatting>
  <conditionalFormatting sqref="F160:G160">
    <cfRule type="expression" dxfId="3384" priority="1312">
      <formula>#REF!="Sa"</formula>
    </cfRule>
  </conditionalFormatting>
  <conditionalFormatting sqref="G160">
    <cfRule type="expression" dxfId="3383" priority="1310">
      <formula>$G160="Sonntag"</formula>
    </cfRule>
    <cfRule type="expression" dxfId="3382" priority="1311">
      <formula>$G160="Samstag"</formula>
    </cfRule>
  </conditionalFormatting>
  <conditionalFormatting sqref="B166 E166:J166">
    <cfRule type="expression" dxfId="3381" priority="1308" stopIfTrue="1">
      <formula>$G166="Sonntag"</formula>
    </cfRule>
    <cfRule type="expression" dxfId="3380" priority="1309" stopIfTrue="1">
      <formula>$G166="Samstag"</formula>
    </cfRule>
  </conditionalFormatting>
  <conditionalFormatting sqref="F166:G166">
    <cfRule type="expression" dxfId="3379" priority="1307">
      <formula>#REF!="Sa"</formula>
    </cfRule>
  </conditionalFormatting>
  <conditionalFormatting sqref="G166">
    <cfRule type="expression" dxfId="3378" priority="1305">
      <formula>$G166="Sonntag"</formula>
    </cfRule>
    <cfRule type="expression" dxfId="3377" priority="1306">
      <formula>$G166="Samstag"</formula>
    </cfRule>
  </conditionalFormatting>
  <conditionalFormatting sqref="B172 E172:J172">
    <cfRule type="expression" dxfId="3376" priority="1303" stopIfTrue="1">
      <formula>$G172="Sonntag"</formula>
    </cfRule>
    <cfRule type="expression" dxfId="3375" priority="1304" stopIfTrue="1">
      <formula>$G172="Samstag"</formula>
    </cfRule>
  </conditionalFormatting>
  <conditionalFormatting sqref="F172:G172">
    <cfRule type="expression" dxfId="3374" priority="1302">
      <formula>#REF!="Sa"</formula>
    </cfRule>
  </conditionalFormatting>
  <conditionalFormatting sqref="G172">
    <cfRule type="expression" dxfId="3373" priority="1300">
      <formula>$G172="Sonntag"</formula>
    </cfRule>
    <cfRule type="expression" dxfId="3372" priority="1301">
      <formula>$G172="Samstag"</formula>
    </cfRule>
  </conditionalFormatting>
  <conditionalFormatting sqref="B178 E178:J178">
    <cfRule type="expression" dxfId="3371" priority="1298" stopIfTrue="1">
      <formula>$G178="Sonntag"</formula>
    </cfRule>
    <cfRule type="expression" dxfId="3370" priority="1299" stopIfTrue="1">
      <formula>$G178="Samstag"</formula>
    </cfRule>
  </conditionalFormatting>
  <conditionalFormatting sqref="F178:G178">
    <cfRule type="expression" dxfId="3369" priority="1297">
      <formula>#REF!="Sa"</formula>
    </cfRule>
  </conditionalFormatting>
  <conditionalFormatting sqref="G178">
    <cfRule type="expression" dxfId="3368" priority="1295">
      <formula>$G178="Sonntag"</formula>
    </cfRule>
    <cfRule type="expression" dxfId="3367" priority="1296">
      <formula>$G178="Samstag"</formula>
    </cfRule>
  </conditionalFormatting>
  <conditionalFormatting sqref="B184 E184:J184">
    <cfRule type="expression" dxfId="3366" priority="1293" stopIfTrue="1">
      <formula>$G184="Sonntag"</formula>
    </cfRule>
    <cfRule type="expression" dxfId="3365" priority="1294" stopIfTrue="1">
      <formula>$G184="Samstag"</formula>
    </cfRule>
  </conditionalFormatting>
  <conditionalFormatting sqref="F184:G184">
    <cfRule type="expression" dxfId="3364" priority="1292">
      <formula>#REF!="Sa"</formula>
    </cfRule>
  </conditionalFormatting>
  <conditionalFormatting sqref="G184">
    <cfRule type="expression" dxfId="3363" priority="1290">
      <formula>$G184="Sonntag"</formula>
    </cfRule>
    <cfRule type="expression" dxfId="3362" priority="1291">
      <formula>$G184="Samstag"</formula>
    </cfRule>
  </conditionalFormatting>
  <conditionalFormatting sqref="B190 E190:J190">
    <cfRule type="expression" dxfId="3361" priority="1288" stopIfTrue="1">
      <formula>$G190="Sonntag"</formula>
    </cfRule>
    <cfRule type="expression" dxfId="3360" priority="1289" stopIfTrue="1">
      <formula>$G190="Samstag"</formula>
    </cfRule>
  </conditionalFormatting>
  <conditionalFormatting sqref="F190:G190">
    <cfRule type="expression" dxfId="3359" priority="1287">
      <formula>#REF!="Sa"</formula>
    </cfRule>
  </conditionalFormatting>
  <conditionalFormatting sqref="G190">
    <cfRule type="expression" dxfId="3358" priority="1285">
      <formula>$G190="Sonntag"</formula>
    </cfRule>
    <cfRule type="expression" dxfId="3357" priority="1286">
      <formula>$G190="Samstag"</formula>
    </cfRule>
  </conditionalFormatting>
  <conditionalFormatting sqref="B51 E47:J51">
    <cfRule type="expression" dxfId="3356" priority="1257" stopIfTrue="1">
      <formula>$G47="Sonntag"</formula>
    </cfRule>
    <cfRule type="expression" dxfId="3355" priority="1258" stopIfTrue="1">
      <formula>$G47="Samstag"</formula>
    </cfRule>
  </conditionalFormatting>
  <conditionalFormatting sqref="F47:G51">
    <cfRule type="expression" dxfId="3354" priority="1256">
      <formula>#REF!="Sa"</formula>
    </cfRule>
  </conditionalFormatting>
  <conditionalFormatting sqref="G47:G51">
    <cfRule type="expression" dxfId="3353" priority="1254">
      <formula>$G47="Sonntag"</formula>
    </cfRule>
    <cfRule type="expression" dxfId="3352" priority="1255">
      <formula>$G47="Samstag"</formula>
    </cfRule>
  </conditionalFormatting>
  <conditionalFormatting sqref="F71:G75">
    <cfRule type="expression" dxfId="3351" priority="1253">
      <formula>#REF!="Sa"</formula>
    </cfRule>
  </conditionalFormatting>
  <conditionalFormatting sqref="G71:G75">
    <cfRule type="expression" dxfId="3350" priority="1251">
      <formula>$G71="Sonntag"</formula>
    </cfRule>
    <cfRule type="expression" dxfId="3349" priority="1252">
      <formula>$G71="Samstag"</formula>
    </cfRule>
  </conditionalFormatting>
  <conditionalFormatting sqref="F77:G81">
    <cfRule type="expression" dxfId="3348" priority="1250">
      <formula>#REF!="Sa"</formula>
    </cfRule>
  </conditionalFormatting>
  <conditionalFormatting sqref="G77:G81">
    <cfRule type="expression" dxfId="3347" priority="1248">
      <formula>$G77="Sonntag"</formula>
    </cfRule>
    <cfRule type="expression" dxfId="3346" priority="1249">
      <formula>$G77="Samstag"</formula>
    </cfRule>
  </conditionalFormatting>
  <conditionalFormatting sqref="F83:G87">
    <cfRule type="expression" dxfId="3345" priority="1247">
      <formula>#REF!="Sa"</formula>
    </cfRule>
  </conditionalFormatting>
  <conditionalFormatting sqref="G83:G87">
    <cfRule type="expression" dxfId="3344" priority="1245">
      <formula>$G83="Sonntag"</formula>
    </cfRule>
    <cfRule type="expression" dxfId="3343" priority="1246">
      <formula>$G83="Samstag"</formula>
    </cfRule>
  </conditionalFormatting>
  <conditionalFormatting sqref="B89:B93 E89:J93">
    <cfRule type="expression" dxfId="3342" priority="1241" stopIfTrue="1">
      <formula>$G89="Sonntag"</formula>
    </cfRule>
    <cfRule type="expression" dxfId="3341" priority="1242" stopIfTrue="1">
      <formula>$G89="Samstag"</formula>
    </cfRule>
  </conditionalFormatting>
  <conditionalFormatting sqref="F89:G93">
    <cfRule type="expression" dxfId="3340" priority="1240">
      <formula>#REF!="Sa"</formula>
    </cfRule>
  </conditionalFormatting>
  <conditionalFormatting sqref="G89:G93">
    <cfRule type="expression" dxfId="3339" priority="1238">
      <formula>$G89="Sonntag"</formula>
    </cfRule>
    <cfRule type="expression" dxfId="3338" priority="1239">
      <formula>$G89="Samstag"</formula>
    </cfRule>
  </conditionalFormatting>
  <conditionalFormatting sqref="E95:J99">
    <cfRule type="expression" dxfId="3337" priority="1236" stopIfTrue="1">
      <formula>$G95="Sonntag"</formula>
    </cfRule>
    <cfRule type="expression" dxfId="3336" priority="1237" stopIfTrue="1">
      <formula>$G95="Samstag"</formula>
    </cfRule>
  </conditionalFormatting>
  <conditionalFormatting sqref="F95:G99">
    <cfRule type="expression" dxfId="3335" priority="1235">
      <formula>#REF!="Sa"</formula>
    </cfRule>
  </conditionalFormatting>
  <conditionalFormatting sqref="G95:G99">
    <cfRule type="expression" dxfId="3334" priority="1233">
      <formula>$G95="Sonntag"</formula>
    </cfRule>
    <cfRule type="expression" dxfId="3333" priority="1234">
      <formula>$G95="Samstag"</formula>
    </cfRule>
  </conditionalFormatting>
  <conditionalFormatting sqref="E101:J103">
    <cfRule type="expression" dxfId="3332" priority="1229" stopIfTrue="1">
      <formula>$G101="Sonntag"</formula>
    </cfRule>
    <cfRule type="expression" dxfId="3331" priority="1230" stopIfTrue="1">
      <formula>$G101="Samstag"</formula>
    </cfRule>
  </conditionalFormatting>
  <conditionalFormatting sqref="F101:G103">
    <cfRule type="expression" dxfId="3330" priority="1228">
      <formula>#REF!="Sa"</formula>
    </cfRule>
  </conditionalFormatting>
  <conditionalFormatting sqref="G101:G103">
    <cfRule type="expression" dxfId="3329" priority="1226">
      <formula>$G101="Sonntag"</formula>
    </cfRule>
    <cfRule type="expression" dxfId="3328" priority="1227">
      <formula>$G101="Samstag"</formula>
    </cfRule>
  </conditionalFormatting>
  <conditionalFormatting sqref="F104:G105">
    <cfRule type="expression" dxfId="3327" priority="1225">
      <formula>#REF!="Sa"</formula>
    </cfRule>
  </conditionalFormatting>
  <conditionalFormatting sqref="G104:G105">
    <cfRule type="expression" dxfId="3326" priority="1223">
      <formula>$G104="Sonntag"</formula>
    </cfRule>
    <cfRule type="expression" dxfId="3325" priority="1224">
      <formula>$G104="Samstag"</formula>
    </cfRule>
  </conditionalFormatting>
  <conditionalFormatting sqref="G104:G105">
    <cfRule type="expression" dxfId="3324" priority="1221">
      <formula>$H104="Sonntag"</formula>
    </cfRule>
    <cfRule type="expression" dxfId="3323" priority="1222">
      <formula>$H104="Samstag"</formula>
    </cfRule>
  </conditionalFormatting>
  <conditionalFormatting sqref="F107:G111">
    <cfRule type="expression" dxfId="3322" priority="1220">
      <formula>#REF!="Sa"</formula>
    </cfRule>
  </conditionalFormatting>
  <conditionalFormatting sqref="G107:G111">
    <cfRule type="expression" dxfId="3321" priority="1218">
      <formula>$G107="Sonntag"</formula>
    </cfRule>
    <cfRule type="expression" dxfId="3320" priority="1219">
      <formula>$G107="Samstag"</formula>
    </cfRule>
  </conditionalFormatting>
  <conditionalFormatting sqref="G107:G111">
    <cfRule type="expression" dxfId="3319" priority="1216">
      <formula>$H107="Sonntag"</formula>
    </cfRule>
    <cfRule type="expression" dxfId="3318" priority="1217">
      <formula>$H107="Samstag"</formula>
    </cfRule>
  </conditionalFormatting>
  <conditionalFormatting sqref="F113:G117">
    <cfRule type="expression" dxfId="3317" priority="1215">
      <formula>#REF!="Sa"</formula>
    </cfRule>
  </conditionalFormatting>
  <conditionalFormatting sqref="G113:G117">
    <cfRule type="expression" dxfId="3316" priority="1213">
      <formula>$G113="Sonntag"</formula>
    </cfRule>
    <cfRule type="expression" dxfId="3315" priority="1214">
      <formula>$G113="Samstag"</formula>
    </cfRule>
  </conditionalFormatting>
  <conditionalFormatting sqref="G113:G117">
    <cfRule type="expression" dxfId="3314" priority="1211">
      <formula>$H113="Sonntag"</formula>
    </cfRule>
    <cfRule type="expression" dxfId="3313" priority="1212">
      <formula>$H113="Samstag"</formula>
    </cfRule>
  </conditionalFormatting>
  <conditionalFormatting sqref="F119:G123">
    <cfRule type="expression" dxfId="3312" priority="1210">
      <formula>#REF!="Sa"</formula>
    </cfRule>
  </conditionalFormatting>
  <conditionalFormatting sqref="G119:G123">
    <cfRule type="expression" dxfId="3311" priority="1208">
      <formula>$G119="Sonntag"</formula>
    </cfRule>
    <cfRule type="expression" dxfId="3310" priority="1209">
      <formula>$G119="Samstag"</formula>
    </cfRule>
  </conditionalFormatting>
  <conditionalFormatting sqref="G119:G123">
    <cfRule type="expression" dxfId="3309" priority="1206">
      <formula>$H119="Sonntag"</formula>
    </cfRule>
    <cfRule type="expression" dxfId="3308" priority="1207">
      <formula>$H119="Samstag"</formula>
    </cfRule>
  </conditionalFormatting>
  <conditionalFormatting sqref="F125:G129">
    <cfRule type="expression" dxfId="3307" priority="1205">
      <formula>#REF!="Sa"</formula>
    </cfRule>
  </conditionalFormatting>
  <conditionalFormatting sqref="G125:G129">
    <cfRule type="expression" dxfId="3306" priority="1203">
      <formula>$G125="Sonntag"</formula>
    </cfRule>
    <cfRule type="expression" dxfId="3305" priority="1204">
      <formula>$G125="Samstag"</formula>
    </cfRule>
  </conditionalFormatting>
  <conditionalFormatting sqref="G125:G129">
    <cfRule type="expression" dxfId="3304" priority="1201">
      <formula>$H125="Sonntag"</formula>
    </cfRule>
    <cfRule type="expression" dxfId="3303" priority="1202">
      <formula>$H125="Samstag"</formula>
    </cfRule>
  </conditionalFormatting>
  <conditionalFormatting sqref="F131:G135">
    <cfRule type="expression" dxfId="3302" priority="1200">
      <formula>#REF!="Sa"</formula>
    </cfRule>
  </conditionalFormatting>
  <conditionalFormatting sqref="G131:G135">
    <cfRule type="expression" dxfId="3301" priority="1198">
      <formula>$G131="Sonntag"</formula>
    </cfRule>
    <cfRule type="expression" dxfId="3300" priority="1199">
      <formula>$G131="Samstag"</formula>
    </cfRule>
  </conditionalFormatting>
  <conditionalFormatting sqref="G131:G135">
    <cfRule type="expression" dxfId="3299" priority="1196">
      <formula>$H131="Sonntag"</formula>
    </cfRule>
    <cfRule type="expression" dxfId="3298" priority="1197">
      <formula>$H131="Samstag"</formula>
    </cfRule>
  </conditionalFormatting>
  <conditionalFormatting sqref="F137:G141">
    <cfRule type="expression" dxfId="3297" priority="1195">
      <formula>#REF!="Sa"</formula>
    </cfRule>
  </conditionalFormatting>
  <conditionalFormatting sqref="G137:G141">
    <cfRule type="expression" dxfId="3296" priority="1193">
      <formula>$G137="Sonntag"</formula>
    </cfRule>
    <cfRule type="expression" dxfId="3295" priority="1194">
      <formula>$G137="Samstag"</formula>
    </cfRule>
  </conditionalFormatting>
  <conditionalFormatting sqref="G137:G141">
    <cfRule type="expression" dxfId="3294" priority="1191">
      <formula>$H137="Sonntag"</formula>
    </cfRule>
    <cfRule type="expression" dxfId="3293" priority="1192">
      <formula>$H137="Samstag"</formula>
    </cfRule>
  </conditionalFormatting>
  <conditionalFormatting sqref="F143:G147">
    <cfRule type="expression" dxfId="3292" priority="1190">
      <formula>#REF!="Sa"</formula>
    </cfRule>
  </conditionalFormatting>
  <conditionalFormatting sqref="G143:G147">
    <cfRule type="expression" dxfId="3291" priority="1188">
      <formula>$G143="Sonntag"</formula>
    </cfRule>
    <cfRule type="expression" dxfId="3290" priority="1189">
      <formula>$G143="Samstag"</formula>
    </cfRule>
  </conditionalFormatting>
  <conditionalFormatting sqref="G143:G147">
    <cfRule type="expression" dxfId="3289" priority="1186">
      <formula>$H143="Sonntag"</formula>
    </cfRule>
    <cfRule type="expression" dxfId="3288" priority="1187">
      <formula>$H143="Samstag"</formula>
    </cfRule>
  </conditionalFormatting>
  <conditionalFormatting sqref="F149:G153">
    <cfRule type="expression" dxfId="3287" priority="1185">
      <formula>#REF!="Sa"</formula>
    </cfRule>
  </conditionalFormatting>
  <conditionalFormatting sqref="G149:G153">
    <cfRule type="expression" dxfId="3286" priority="1183">
      <formula>$G149="Sonntag"</formula>
    </cfRule>
    <cfRule type="expression" dxfId="3285" priority="1184">
      <formula>$G149="Samstag"</formula>
    </cfRule>
  </conditionalFormatting>
  <conditionalFormatting sqref="G149:G153">
    <cfRule type="expression" dxfId="3284" priority="1181">
      <formula>$H149="Sonntag"</formula>
    </cfRule>
    <cfRule type="expression" dxfId="3283" priority="1182">
      <formula>$H149="Samstag"</formula>
    </cfRule>
  </conditionalFormatting>
  <conditionalFormatting sqref="F155:G159">
    <cfRule type="expression" dxfId="3282" priority="1180">
      <formula>#REF!="Sa"</formula>
    </cfRule>
  </conditionalFormatting>
  <conditionalFormatting sqref="G155:G159">
    <cfRule type="expression" dxfId="3281" priority="1178">
      <formula>$G155="Sonntag"</formula>
    </cfRule>
    <cfRule type="expression" dxfId="3280" priority="1179">
      <formula>$G155="Samstag"</formula>
    </cfRule>
  </conditionalFormatting>
  <conditionalFormatting sqref="G155:G159">
    <cfRule type="expression" dxfId="3279" priority="1176">
      <formula>$H155="Sonntag"</formula>
    </cfRule>
    <cfRule type="expression" dxfId="3278" priority="1177">
      <formula>$H155="Samstag"</formula>
    </cfRule>
  </conditionalFormatting>
  <conditionalFormatting sqref="F161:G165">
    <cfRule type="expression" dxfId="3277" priority="1175">
      <formula>#REF!="Sa"</formula>
    </cfRule>
  </conditionalFormatting>
  <conditionalFormatting sqref="G161:G165">
    <cfRule type="expression" dxfId="3276" priority="1173">
      <formula>$G161="Sonntag"</formula>
    </cfRule>
    <cfRule type="expression" dxfId="3275" priority="1174">
      <formula>$G161="Samstag"</formula>
    </cfRule>
  </conditionalFormatting>
  <conditionalFormatting sqref="G161:G165">
    <cfRule type="expression" dxfId="3274" priority="1171">
      <formula>$H161="Sonntag"</formula>
    </cfRule>
    <cfRule type="expression" dxfId="3273" priority="1172">
      <formula>$H161="Samstag"</formula>
    </cfRule>
  </conditionalFormatting>
  <conditionalFormatting sqref="F167:G171">
    <cfRule type="expression" dxfId="3272" priority="1170">
      <formula>#REF!="Sa"</formula>
    </cfRule>
  </conditionalFormatting>
  <conditionalFormatting sqref="G167:G171">
    <cfRule type="expression" dxfId="3271" priority="1168">
      <formula>$G167="Sonntag"</formula>
    </cfRule>
    <cfRule type="expression" dxfId="3270" priority="1169">
      <formula>$G167="Samstag"</formula>
    </cfRule>
  </conditionalFormatting>
  <conditionalFormatting sqref="G167:G171">
    <cfRule type="expression" dxfId="3269" priority="1166">
      <formula>$H167="Sonntag"</formula>
    </cfRule>
    <cfRule type="expression" dxfId="3268" priority="1167">
      <formula>$H167="Samstag"</formula>
    </cfRule>
  </conditionalFormatting>
  <conditionalFormatting sqref="F173:G177">
    <cfRule type="expression" dxfId="3267" priority="1165">
      <formula>#REF!="Sa"</formula>
    </cfRule>
  </conditionalFormatting>
  <conditionalFormatting sqref="G173:G177">
    <cfRule type="expression" dxfId="3266" priority="1163">
      <formula>$G173="Sonntag"</formula>
    </cfRule>
    <cfRule type="expression" dxfId="3265" priority="1164">
      <formula>$G173="Samstag"</formula>
    </cfRule>
  </conditionalFormatting>
  <conditionalFormatting sqref="G173:G177">
    <cfRule type="expression" dxfId="3264" priority="1161">
      <formula>$H173="Sonntag"</formula>
    </cfRule>
    <cfRule type="expression" dxfId="3263" priority="1162">
      <formula>$H173="Samstag"</formula>
    </cfRule>
  </conditionalFormatting>
  <conditionalFormatting sqref="F179:G183">
    <cfRule type="expression" dxfId="3262" priority="1160">
      <formula>#REF!="Sa"</formula>
    </cfRule>
  </conditionalFormatting>
  <conditionalFormatting sqref="G179:G183">
    <cfRule type="expression" dxfId="3261" priority="1158">
      <formula>$G179="Sonntag"</formula>
    </cfRule>
    <cfRule type="expression" dxfId="3260" priority="1159">
      <formula>$G179="Samstag"</formula>
    </cfRule>
  </conditionalFormatting>
  <conditionalFormatting sqref="G179:G183">
    <cfRule type="expression" dxfId="3259" priority="1156">
      <formula>$H179="Sonntag"</formula>
    </cfRule>
    <cfRule type="expression" dxfId="3258" priority="1157">
      <formula>$H179="Samstag"</formula>
    </cfRule>
  </conditionalFormatting>
  <conditionalFormatting sqref="F185:G189">
    <cfRule type="expression" dxfId="3257" priority="1155">
      <formula>#REF!="Sa"</formula>
    </cfRule>
  </conditionalFormatting>
  <conditionalFormatting sqref="G185:G189">
    <cfRule type="expression" dxfId="3256" priority="1153">
      <formula>$G185="Sonntag"</formula>
    </cfRule>
    <cfRule type="expression" dxfId="3255" priority="1154">
      <formula>$G185="Samstag"</formula>
    </cfRule>
  </conditionalFormatting>
  <conditionalFormatting sqref="G185:G189">
    <cfRule type="expression" dxfId="3254" priority="1151">
      <formula>$H185="Sonntag"</formula>
    </cfRule>
    <cfRule type="expression" dxfId="3253" priority="1152">
      <formula>$H185="Samstag"</formula>
    </cfRule>
  </conditionalFormatting>
  <conditionalFormatting sqref="G185:G189">
    <cfRule type="expression" dxfId="3252" priority="963">
      <formula>#REF!="Sa"</formula>
    </cfRule>
  </conditionalFormatting>
  <conditionalFormatting sqref="G185:G189">
    <cfRule type="expression" dxfId="3251" priority="961">
      <formula>$G185="Sonntag"</formula>
    </cfRule>
    <cfRule type="expression" dxfId="3250" priority="962">
      <formula>$G185="Samstag"</formula>
    </cfRule>
  </conditionalFormatting>
  <conditionalFormatting sqref="G185:G189">
    <cfRule type="expression" dxfId="3249" priority="959">
      <formula>$H185="Sonntag"</formula>
    </cfRule>
    <cfRule type="expression" dxfId="3248" priority="960">
      <formula>$H185="Samstag"</formula>
    </cfRule>
  </conditionalFormatting>
  <conditionalFormatting sqref="C52">
    <cfRule type="expression" dxfId="3247" priority="715" stopIfTrue="1">
      <formula>$G52="Sonntag"</formula>
    </cfRule>
    <cfRule type="expression" dxfId="3246" priority="716" stopIfTrue="1">
      <formula>$G52="Samstag"</formula>
    </cfRule>
  </conditionalFormatting>
  <conditionalFormatting sqref="C94">
    <cfRule type="expression" dxfId="3245" priority="705" stopIfTrue="1">
      <formula>$G94="Sonntag"</formula>
    </cfRule>
    <cfRule type="expression" dxfId="3244" priority="706" stopIfTrue="1">
      <formula>$G94="Samstag"</formula>
    </cfRule>
  </conditionalFormatting>
  <conditionalFormatting sqref="C136">
    <cfRule type="expression" dxfId="3243" priority="695" stopIfTrue="1">
      <formula>$G136="Sonntag"</formula>
    </cfRule>
    <cfRule type="expression" dxfId="3242" priority="696" stopIfTrue="1">
      <formula>$G136="Samstag"</formula>
    </cfRule>
  </conditionalFormatting>
  <conditionalFormatting sqref="C178">
    <cfRule type="expression" dxfId="3241" priority="683" stopIfTrue="1">
      <formula>$G178="Sonntag"</formula>
    </cfRule>
    <cfRule type="expression" dxfId="3240" priority="684" stopIfTrue="1">
      <formula>$G178="Samstag"</formula>
    </cfRule>
  </conditionalFormatting>
  <conditionalFormatting sqref="C53:C57">
    <cfRule type="expression" dxfId="3239" priority="637" stopIfTrue="1">
      <formula>$G53="Sonntag"</formula>
    </cfRule>
    <cfRule type="expression" dxfId="3238" priority="638" stopIfTrue="1">
      <formula>$G53="Samstag"</formula>
    </cfRule>
  </conditionalFormatting>
  <conditionalFormatting sqref="C58">
    <cfRule type="expression" dxfId="3237" priority="635" stopIfTrue="1">
      <formula>$G58="Sonntag"</formula>
    </cfRule>
    <cfRule type="expression" dxfId="3236" priority="636" stopIfTrue="1">
      <formula>$G58="Samstag"</formula>
    </cfRule>
  </conditionalFormatting>
  <conditionalFormatting sqref="C82">
    <cfRule type="expression" dxfId="3235" priority="633" stopIfTrue="1">
      <formula>$G82="Sonntag"</formula>
    </cfRule>
    <cfRule type="expression" dxfId="3234" priority="634" stopIfTrue="1">
      <formula>$G82="Samstag"</formula>
    </cfRule>
  </conditionalFormatting>
  <conditionalFormatting sqref="C59:C64">
    <cfRule type="expression" dxfId="3233" priority="631" stopIfTrue="1">
      <formula>$G59="Sonntag"</formula>
    </cfRule>
    <cfRule type="expression" dxfId="3232" priority="632" stopIfTrue="1">
      <formula>$G59="Samstag"</formula>
    </cfRule>
  </conditionalFormatting>
  <conditionalFormatting sqref="C65:C75 C77:C81">
    <cfRule type="expression" dxfId="3231" priority="629" stopIfTrue="1">
      <formula>$G65="Sonntag"</formula>
    </cfRule>
    <cfRule type="expression" dxfId="3230" priority="630" stopIfTrue="1">
      <formula>$G65="Samstag"</formula>
    </cfRule>
  </conditionalFormatting>
  <conditionalFormatting sqref="C76">
    <cfRule type="expression" dxfId="3229" priority="627" stopIfTrue="1">
      <formula>$G76="Sonntag"</formula>
    </cfRule>
    <cfRule type="expression" dxfId="3228" priority="628" stopIfTrue="1">
      <formula>$G76="Samstag"</formula>
    </cfRule>
  </conditionalFormatting>
  <conditionalFormatting sqref="C83:C87 C89:C93">
    <cfRule type="expression" dxfId="3227" priority="625" stopIfTrue="1">
      <formula>$G83="Sonntag"</formula>
    </cfRule>
    <cfRule type="expression" dxfId="3226" priority="626" stopIfTrue="1">
      <formula>$G83="Samstag"</formula>
    </cfRule>
  </conditionalFormatting>
  <conditionalFormatting sqref="C88">
    <cfRule type="expression" dxfId="3225" priority="623" stopIfTrue="1">
      <formula>$G88="Sonntag"</formula>
    </cfRule>
    <cfRule type="expression" dxfId="3224" priority="624" stopIfTrue="1">
      <formula>$G88="Samstag"</formula>
    </cfRule>
  </conditionalFormatting>
  <conditionalFormatting sqref="C143:C148">
    <cfRule type="expression" dxfId="3223" priority="551" stopIfTrue="1">
      <formula>$G143="Sonntag"</formula>
    </cfRule>
    <cfRule type="expression" dxfId="3222" priority="552" stopIfTrue="1">
      <formula>$G143="Samstag"</formula>
    </cfRule>
  </conditionalFormatting>
  <conditionalFormatting sqref="C149:C159 C161:C165">
    <cfRule type="expression" dxfId="3221" priority="549" stopIfTrue="1">
      <formula>$G149="Sonntag"</formula>
    </cfRule>
    <cfRule type="expression" dxfId="3220" priority="550" stopIfTrue="1">
      <formula>$G149="Samstag"</formula>
    </cfRule>
  </conditionalFormatting>
  <conditionalFormatting sqref="C160">
    <cfRule type="expression" dxfId="3219" priority="547" stopIfTrue="1">
      <formula>$G160="Sonntag"</formula>
    </cfRule>
    <cfRule type="expression" dxfId="3218" priority="548" stopIfTrue="1">
      <formula>$G160="Samstag"</formula>
    </cfRule>
  </conditionalFormatting>
  <conditionalFormatting sqref="C168:C171 C173:C177">
    <cfRule type="expression" dxfId="3217" priority="545" stopIfTrue="1">
      <formula>$G168="Sonntag"</formula>
    </cfRule>
    <cfRule type="expression" dxfId="3216" priority="546" stopIfTrue="1">
      <formula>$G168="Samstag"</formula>
    </cfRule>
  </conditionalFormatting>
  <conditionalFormatting sqref="C172">
    <cfRule type="expression" dxfId="3215" priority="543" stopIfTrue="1">
      <formula>$G172="Sonntag"</formula>
    </cfRule>
    <cfRule type="expression" dxfId="3214" priority="544" stopIfTrue="1">
      <formula>$G172="Samstag"</formula>
    </cfRule>
  </conditionalFormatting>
  <conditionalFormatting sqref="C95:C99">
    <cfRule type="expression" dxfId="3213" priority="597" stopIfTrue="1">
      <formula>$G95="Sonntag"</formula>
    </cfRule>
    <cfRule type="expression" dxfId="3212" priority="598" stopIfTrue="1">
      <formula>$G95="Samstag"</formula>
    </cfRule>
  </conditionalFormatting>
  <conditionalFormatting sqref="C100">
    <cfRule type="expression" dxfId="3211" priority="595" stopIfTrue="1">
      <formula>$G100="Sonntag"</formula>
    </cfRule>
    <cfRule type="expression" dxfId="3210" priority="596" stopIfTrue="1">
      <formula>$G100="Samstag"</formula>
    </cfRule>
  </conditionalFormatting>
  <conditionalFormatting sqref="C124">
    <cfRule type="expression" dxfId="3209" priority="593" stopIfTrue="1">
      <formula>$G124="Sonntag"</formula>
    </cfRule>
    <cfRule type="expression" dxfId="3208" priority="594" stopIfTrue="1">
      <formula>$G124="Samstag"</formula>
    </cfRule>
  </conditionalFormatting>
  <conditionalFormatting sqref="C101:C106">
    <cfRule type="expression" dxfId="3207" priority="591" stopIfTrue="1">
      <formula>$G101="Sonntag"</formula>
    </cfRule>
    <cfRule type="expression" dxfId="3206" priority="592" stopIfTrue="1">
      <formula>$G101="Samstag"</formula>
    </cfRule>
  </conditionalFormatting>
  <conditionalFormatting sqref="C107:C117 C119:C123">
    <cfRule type="expression" dxfId="3205" priority="589" stopIfTrue="1">
      <formula>$G107="Sonntag"</formula>
    </cfRule>
    <cfRule type="expression" dxfId="3204" priority="590" stopIfTrue="1">
      <formula>$G107="Samstag"</formula>
    </cfRule>
  </conditionalFormatting>
  <conditionalFormatting sqref="C118">
    <cfRule type="expression" dxfId="3203" priority="587" stopIfTrue="1">
      <formula>$G118="Sonntag"</formula>
    </cfRule>
    <cfRule type="expression" dxfId="3202" priority="588" stopIfTrue="1">
      <formula>$G118="Samstag"</formula>
    </cfRule>
  </conditionalFormatting>
  <conditionalFormatting sqref="C125:C129 C131:C133 C135">
    <cfRule type="expression" dxfId="3201" priority="585" stopIfTrue="1">
      <formula>$G125="Sonntag"</formula>
    </cfRule>
    <cfRule type="expression" dxfId="3200" priority="586" stopIfTrue="1">
      <formula>$G125="Samstag"</formula>
    </cfRule>
  </conditionalFormatting>
  <conditionalFormatting sqref="C130">
    <cfRule type="expression" dxfId="3199" priority="583" stopIfTrue="1">
      <formula>$G130="Sonntag"</formula>
    </cfRule>
    <cfRule type="expression" dxfId="3198" priority="584" stopIfTrue="1">
      <formula>$G130="Samstag"</formula>
    </cfRule>
  </conditionalFormatting>
  <conditionalFormatting sqref="C138:C141">
    <cfRule type="expression" dxfId="3197" priority="557" stopIfTrue="1">
      <formula>$G138="Sonntag"</formula>
    </cfRule>
    <cfRule type="expression" dxfId="3196" priority="558" stopIfTrue="1">
      <formula>$G138="Samstag"</formula>
    </cfRule>
  </conditionalFormatting>
  <conditionalFormatting sqref="C142">
    <cfRule type="expression" dxfId="3195" priority="555" stopIfTrue="1">
      <formula>$G142="Sonntag"</formula>
    </cfRule>
    <cfRule type="expression" dxfId="3194" priority="556" stopIfTrue="1">
      <formula>$G142="Samstag"</formula>
    </cfRule>
  </conditionalFormatting>
  <conditionalFormatting sqref="C166">
    <cfRule type="expression" dxfId="3193" priority="553" stopIfTrue="1">
      <formula>$G166="Sonntag"</formula>
    </cfRule>
    <cfRule type="expression" dxfId="3192" priority="554" stopIfTrue="1">
      <formula>$G166="Samstag"</formula>
    </cfRule>
  </conditionalFormatting>
  <conditionalFormatting sqref="C11:C15">
    <cfRule type="expression" dxfId="3191" priority="461" stopIfTrue="1">
      <formula>$G11="Sonntag"</formula>
    </cfRule>
    <cfRule type="expression" dxfId="3190" priority="462" stopIfTrue="1">
      <formula>$G11="Samstag"</formula>
    </cfRule>
  </conditionalFormatting>
  <conditionalFormatting sqref="C16">
    <cfRule type="expression" dxfId="3189" priority="459" stopIfTrue="1">
      <formula>$G16="Sonntag"</formula>
    </cfRule>
    <cfRule type="expression" dxfId="3188" priority="460" stopIfTrue="1">
      <formula>$G16="Samstag"</formula>
    </cfRule>
  </conditionalFormatting>
  <conditionalFormatting sqref="C40">
    <cfRule type="expression" dxfId="3187" priority="457" stopIfTrue="1">
      <formula>$G40="Sonntag"</formula>
    </cfRule>
    <cfRule type="expression" dxfId="3186" priority="458" stopIfTrue="1">
      <formula>$G40="Samstag"</formula>
    </cfRule>
  </conditionalFormatting>
  <conditionalFormatting sqref="C17:C22">
    <cfRule type="expression" dxfId="3185" priority="455" stopIfTrue="1">
      <formula>$G17="Sonntag"</formula>
    </cfRule>
    <cfRule type="expression" dxfId="3184" priority="456" stopIfTrue="1">
      <formula>$G17="Samstag"</formula>
    </cfRule>
  </conditionalFormatting>
  <conditionalFormatting sqref="C23:C25 C35:C39">
    <cfRule type="expression" dxfId="3183" priority="453" stopIfTrue="1">
      <formula>$G23="Sonntag"</formula>
    </cfRule>
    <cfRule type="expression" dxfId="3182" priority="454" stopIfTrue="1">
      <formula>$G23="Samstag"</formula>
    </cfRule>
  </conditionalFormatting>
  <conditionalFormatting sqref="C34">
    <cfRule type="expression" dxfId="3181" priority="451" stopIfTrue="1">
      <formula>$G34="Sonntag"</formula>
    </cfRule>
    <cfRule type="expression" dxfId="3180" priority="452" stopIfTrue="1">
      <formula>$G34="Samstag"</formula>
    </cfRule>
  </conditionalFormatting>
  <conditionalFormatting sqref="C41:C45 C47:C51">
    <cfRule type="expression" dxfId="3179" priority="449" stopIfTrue="1">
      <formula>$G41="Sonntag"</formula>
    </cfRule>
    <cfRule type="expression" dxfId="3178" priority="450" stopIfTrue="1">
      <formula>$G41="Samstag"</formula>
    </cfRule>
  </conditionalFormatting>
  <conditionalFormatting sqref="C179:C183">
    <cfRule type="expression" dxfId="3177" priority="517" stopIfTrue="1">
      <formula>$G179="Sonntag"</formula>
    </cfRule>
    <cfRule type="expression" dxfId="3176" priority="518" stopIfTrue="1">
      <formula>$G179="Samstag"</formula>
    </cfRule>
  </conditionalFormatting>
  <conditionalFormatting sqref="C184">
    <cfRule type="expression" dxfId="3175" priority="515" stopIfTrue="1">
      <formula>$G184="Sonntag"</formula>
    </cfRule>
    <cfRule type="expression" dxfId="3174" priority="516" stopIfTrue="1">
      <formula>$G184="Samstag"</formula>
    </cfRule>
  </conditionalFormatting>
  <conditionalFormatting sqref="C185:C190">
    <cfRule type="expression" dxfId="3173" priority="513" stopIfTrue="1">
      <formula>$G185="Sonntag"</formula>
    </cfRule>
    <cfRule type="expression" dxfId="3172" priority="514" stopIfTrue="1">
      <formula>$G185="Samstag"</formula>
    </cfRule>
  </conditionalFormatting>
  <conditionalFormatting sqref="C46">
    <cfRule type="expression" dxfId="3171" priority="447" stopIfTrue="1">
      <formula>$G46="Sonntag"</formula>
    </cfRule>
    <cfRule type="expression" dxfId="3170" priority="448" stopIfTrue="1">
      <formula>$G46="Samstag"</formula>
    </cfRule>
  </conditionalFormatting>
  <conditionalFormatting sqref="L17:L21 L23:L25 L11:L15">
    <cfRule type="expression" dxfId="3169" priority="425" stopIfTrue="1">
      <formula>$G11="Sonntag"</formula>
    </cfRule>
    <cfRule type="expression" dxfId="3168" priority="426" stopIfTrue="1">
      <formula>$G11="Samstag"</formula>
    </cfRule>
  </conditionalFormatting>
  <conditionalFormatting sqref="L16 L22 L28">
    <cfRule type="expression" dxfId="3167" priority="423" stopIfTrue="1">
      <formula>$G16="Sonntag"</formula>
    </cfRule>
    <cfRule type="expression" dxfId="3166" priority="424" stopIfTrue="1">
      <formula>$G16="Samstag"</formula>
    </cfRule>
  </conditionalFormatting>
  <conditionalFormatting sqref="L16 L22 L28">
    <cfRule type="expression" dxfId="3165" priority="421" stopIfTrue="1">
      <formula>$G16="Sonntag"</formula>
    </cfRule>
    <cfRule type="expression" dxfId="3164" priority="422" stopIfTrue="1">
      <formula>$G16="Samstag"</formula>
    </cfRule>
  </conditionalFormatting>
  <conditionalFormatting sqref="L16 L22 L28">
    <cfRule type="cellIs" dxfId="3163" priority="420" stopIfTrue="1" operator="greaterThan">
      <formula>10</formula>
    </cfRule>
  </conditionalFormatting>
  <conditionalFormatting sqref="L34 L40 L46 L52 L58 L64 L70 L76 L82 L88 L94 L100 L106 L112 L118 L124 L130 L136 L142 L148 L154 L160 L166 L172 L178 L184 L190">
    <cfRule type="cellIs" dxfId="3162" priority="413" stopIfTrue="1" operator="greaterThan">
      <formula>10</formula>
    </cfRule>
  </conditionalFormatting>
  <conditionalFormatting sqref="L191">
    <cfRule type="cellIs" dxfId="3161" priority="292" operator="equal">
      <formula>0</formula>
    </cfRule>
    <cfRule type="cellIs" dxfId="3160" priority="293" operator="greaterThan">
      <formula>0</formula>
    </cfRule>
    <cfRule type="cellIs" dxfId="3159" priority="294" stopIfTrue="1" operator="greaterThan">
      <formula>0</formula>
    </cfRule>
  </conditionalFormatting>
  <conditionalFormatting sqref="L10">
    <cfRule type="cellIs" dxfId="3158"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tabSelected="1" view="pageLayout" topLeftCell="A51" zoomScale="70" zoomScaleNormal="100" zoomScalePageLayoutView="70" workbookViewId="0">
      <selection activeCell="D60" sqref="D60"/>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0" style="36" customWidth="1"/>
    <col min="7" max="7" width="11.7109375" style="5" customWidth="1"/>
    <col min="8" max="9" width="11.42578125" style="5" hidden="1" customWidth="1"/>
    <col min="10" max="10" width="8.42578125" style="5" customWidth="1"/>
    <col min="11" max="11" width="7.7109375" style="5" customWidth="1"/>
    <col min="12" max="12" width="11.28515625" style="5" customWidth="1"/>
    <col min="13" max="13" width="25.140625" style="5" hidden="1" customWidth="1"/>
    <col min="14" max="16384" width="11.42578125" style="5"/>
  </cols>
  <sheetData>
    <row r="1" spans="1:13" ht="15" customHeight="1" x14ac:dyDescent="0.25">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x14ac:dyDescent="0.25">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25">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25">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25">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75" thickBot="1" x14ac:dyDescent="0.3">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25">
      <c r="A10" s="15"/>
      <c r="B10" s="15"/>
      <c r="C10" s="48"/>
      <c r="D10" s="48"/>
      <c r="E10" s="16"/>
      <c r="F10" s="27"/>
      <c r="G10" s="1"/>
      <c r="H10" s="2"/>
      <c r="I10" s="1"/>
      <c r="J10" s="3"/>
      <c r="K10" s="4"/>
      <c r="L10" s="54" t="str">
        <f>IF(SUM(K5:K9)&gt;10,SUM(K5:K9),"")</f>
        <v/>
      </c>
      <c r="M10" s="28" t="str">
        <f t="shared" si="2"/>
        <v>Johannes Hell</v>
      </c>
    </row>
    <row r="11" spans="1:13" x14ac:dyDescent="0.25">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25">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25">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75" thickBot="1" x14ac:dyDescent="0.3">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25">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25">
      <c r="A16" s="15"/>
      <c r="B16" s="15"/>
      <c r="C16" s="48"/>
      <c r="D16" s="48"/>
      <c r="E16" s="16"/>
      <c r="F16" s="27"/>
      <c r="G16" s="1"/>
      <c r="H16" s="2"/>
      <c r="I16" s="1"/>
      <c r="J16" s="3"/>
      <c r="K16" s="4"/>
      <c r="L16" s="54" t="str">
        <f>IF(SUM(K11:K15)&gt;10,SUM(K11:K15),"")</f>
        <v/>
      </c>
      <c r="M16" s="25" t="str">
        <f t="shared" si="2"/>
        <v>Johannes Hell</v>
      </c>
    </row>
    <row r="17" spans="1:13" x14ac:dyDescent="0.25">
      <c r="A17" s="17">
        <v>0.3125</v>
      </c>
      <c r="B17" s="17">
        <v>0.5</v>
      </c>
      <c r="C17" s="47" t="s">
        <v>175</v>
      </c>
      <c r="D17" s="47" t="s">
        <v>100</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25">
      <c r="A18" s="17">
        <f>B17</f>
        <v>0.5</v>
      </c>
      <c r="B18" s="17">
        <v>0.52083333333333337</v>
      </c>
      <c r="C18" s="47"/>
      <c r="D18" s="47" t="s">
        <v>52</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75" thickBot="1" x14ac:dyDescent="0.3">
      <c r="A19" s="17">
        <f>B18</f>
        <v>0.52083333333333337</v>
      </c>
      <c r="B19" s="17">
        <v>0.70833333333333337</v>
      </c>
      <c r="C19" s="47" t="s">
        <v>174</v>
      </c>
      <c r="D19" s="47" t="s">
        <v>100</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30" x14ac:dyDescent="0.25">
      <c r="A20" s="17">
        <f>B19</f>
        <v>0.70833333333333337</v>
      </c>
      <c r="B20" s="17">
        <v>0.75</v>
      </c>
      <c r="C20" s="47" t="s">
        <v>173</v>
      </c>
      <c r="D20" s="47" t="s">
        <v>151</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25">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25">
      <c r="A22" s="15"/>
      <c r="B22" s="15"/>
      <c r="C22" s="48"/>
      <c r="D22" s="48"/>
      <c r="E22" s="16"/>
      <c r="F22" s="27"/>
      <c r="G22" s="1"/>
      <c r="H22" s="2"/>
      <c r="I22" s="1"/>
      <c r="J22" s="3"/>
      <c r="K22" s="4"/>
      <c r="L22" s="54" t="str">
        <f>IF(SUM(K17:K21)&gt;10,SUM(K17:K21),"")</f>
        <v/>
      </c>
      <c r="M22" s="25" t="str">
        <f t="shared" si="2"/>
        <v>Johannes Hell</v>
      </c>
    </row>
    <row r="23" spans="1:13" ht="30" x14ac:dyDescent="0.25">
      <c r="A23" s="17">
        <v>0.3125</v>
      </c>
      <c r="B23" s="17">
        <v>0.41666666666666669</v>
      </c>
      <c r="C23" s="47" t="s">
        <v>176</v>
      </c>
      <c r="D23" s="47" t="s">
        <v>147</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75" thickBot="1" x14ac:dyDescent="0.3">
      <c r="A24" s="17">
        <f>B23</f>
        <v>0.41666666666666669</v>
      </c>
      <c r="B24" s="17">
        <v>0.54166666666666663</v>
      </c>
      <c r="C24" s="47" t="s">
        <v>177</v>
      </c>
      <c r="D24" s="47" t="s">
        <v>100</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25">
      <c r="A25" s="17">
        <f>B24</f>
        <v>0.54166666666666663</v>
      </c>
      <c r="B25" s="17">
        <v>0.5625</v>
      </c>
      <c r="C25" s="47"/>
      <c r="D25" s="47" t="s">
        <v>52</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30" x14ac:dyDescent="0.25">
      <c r="A26" s="17">
        <f>B25</f>
        <v>0.5625</v>
      </c>
      <c r="B26" s="17">
        <v>0.70833333333333337</v>
      </c>
      <c r="C26" s="47" t="s">
        <v>178</v>
      </c>
      <c r="D26" s="47" t="s">
        <v>151</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25">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25">
      <c r="A28" s="15"/>
      <c r="B28" s="15"/>
      <c r="C28" s="48"/>
      <c r="D28" s="48"/>
      <c r="E28" s="16"/>
      <c r="F28" s="27"/>
      <c r="G28" s="1"/>
      <c r="H28" s="2"/>
      <c r="I28" s="1"/>
      <c r="J28" s="3"/>
      <c r="K28" s="4"/>
      <c r="L28" s="54" t="str">
        <f>IF(SUM(K23:K27)&gt;10,SUM(K23:K27),"")</f>
        <v/>
      </c>
      <c r="M28" s="25" t="str">
        <f t="shared" si="2"/>
        <v>Johannes Hell</v>
      </c>
    </row>
    <row r="29" spans="1:13" ht="15.75" thickBot="1" x14ac:dyDescent="0.3">
      <c r="A29" s="17">
        <v>0.32291666666666669</v>
      </c>
      <c r="B29" s="17">
        <v>0.5</v>
      </c>
      <c r="C29" s="47" t="s">
        <v>179</v>
      </c>
      <c r="D29" s="47" t="s">
        <v>104</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75" thickBot="1" x14ac:dyDescent="0.3">
      <c r="A30" s="17">
        <f>B29</f>
        <v>0.5</v>
      </c>
      <c r="B30" s="17">
        <v>0.52083333333333337</v>
      </c>
      <c r="C30" s="47"/>
      <c r="D30" s="47" t="s">
        <v>52</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75" thickBot="1" x14ac:dyDescent="0.3">
      <c r="A31" s="17">
        <f>B30</f>
        <v>0.52083333333333337</v>
      </c>
      <c r="B31" s="17">
        <v>0.58333333333333337</v>
      </c>
      <c r="C31" s="47" t="s">
        <v>180</v>
      </c>
      <c r="D31" s="47" t="s">
        <v>100</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30" x14ac:dyDescent="0.25">
      <c r="A32" s="17">
        <f>B31</f>
        <v>0.58333333333333337</v>
      </c>
      <c r="B32" s="17">
        <v>0.70833333333333337</v>
      </c>
      <c r="C32" s="47" t="s">
        <v>181</v>
      </c>
      <c r="D32" s="47" t="s">
        <v>151</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25">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25">
      <c r="A34" s="15"/>
      <c r="B34" s="15"/>
      <c r="C34" s="48"/>
      <c r="D34" s="48"/>
      <c r="E34" s="16"/>
      <c r="F34" s="27"/>
      <c r="G34" s="1"/>
      <c r="H34" s="2"/>
      <c r="I34" s="1"/>
      <c r="J34" s="3"/>
      <c r="K34" s="4"/>
      <c r="L34" s="54" t="str">
        <f>IF(SUM(K29:K33)&gt;10,SUM(K29:K33),"")</f>
        <v/>
      </c>
      <c r="M34" s="25" t="str">
        <f t="shared" si="2"/>
        <v>Johannes Hell</v>
      </c>
    </row>
    <row r="35" spans="1:15" ht="30" x14ac:dyDescent="0.25">
      <c r="A35" s="17">
        <v>0.33333333333333331</v>
      </c>
      <c r="B35" s="17">
        <v>0.5</v>
      </c>
      <c r="C35" s="47" t="s">
        <v>182</v>
      </c>
      <c r="D35" s="47" t="s">
        <v>147</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75" thickBot="1" x14ac:dyDescent="0.3">
      <c r="A36" s="17">
        <f>B35</f>
        <v>0.5</v>
      </c>
      <c r="B36" s="17">
        <v>0.52083333333333337</v>
      </c>
      <c r="C36" s="47"/>
      <c r="D36" s="47" t="s">
        <v>52</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25">
      <c r="A37" s="17">
        <f>B36</f>
        <v>0.52083333333333337</v>
      </c>
      <c r="B37" s="17">
        <v>0.6875</v>
      </c>
      <c r="C37" s="47" t="s">
        <v>183</v>
      </c>
      <c r="D37" s="47" t="s">
        <v>100</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25">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25">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25">
      <c r="A40" s="15"/>
      <c r="B40" s="15"/>
      <c r="C40" s="48"/>
      <c r="D40" s="48"/>
      <c r="E40" s="16"/>
      <c r="F40" s="27"/>
      <c r="G40" s="1"/>
      <c r="H40" s="2"/>
      <c r="I40" s="1"/>
      <c r="J40" s="3"/>
      <c r="K40" s="4"/>
      <c r="L40" s="54" t="str">
        <f>IF(SUM(K35:K39)&gt;10,SUM(K35:K39),"")</f>
        <v/>
      </c>
      <c r="M40" s="29" t="str">
        <f t="shared" si="2"/>
        <v>Johannes Hell</v>
      </c>
    </row>
    <row r="41" spans="1:15" s="30" customFormat="1" x14ac:dyDescent="0.25">
      <c r="A41" s="17">
        <v>0.3125</v>
      </c>
      <c r="B41" s="17">
        <v>0.47916666666666669</v>
      </c>
      <c r="C41" s="47" t="s">
        <v>185</v>
      </c>
      <c r="D41" s="47" t="s">
        <v>100</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25">
      <c r="A42" s="17">
        <f>B41</f>
        <v>0.47916666666666669</v>
      </c>
      <c r="B42" s="17">
        <v>0.5</v>
      </c>
      <c r="C42" s="47"/>
      <c r="D42" s="47" t="s">
        <v>52</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30" x14ac:dyDescent="0.25">
      <c r="A43" s="17">
        <f>B42</f>
        <v>0.5</v>
      </c>
      <c r="B43" s="17">
        <v>0.58333333333333337</v>
      </c>
      <c r="C43" s="47" t="s">
        <v>184</v>
      </c>
      <c r="D43" s="47" t="s">
        <v>147</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25">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75" thickBot="1" x14ac:dyDescent="0.3">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25">
      <c r="A46" s="15"/>
      <c r="B46" s="15"/>
      <c r="C46" s="48"/>
      <c r="D46" s="48"/>
      <c r="E46" s="16"/>
      <c r="F46" s="27"/>
      <c r="G46" s="1"/>
      <c r="H46" s="2"/>
      <c r="I46" s="1"/>
      <c r="J46" s="3"/>
      <c r="K46" s="4"/>
      <c r="L46" s="54" t="str">
        <f>IF(SUM(K41:K45)&gt;10,SUM(K41:K45),"")</f>
        <v/>
      </c>
      <c r="M46" s="25" t="str">
        <f t="shared" si="2"/>
        <v>Johannes Hell</v>
      </c>
    </row>
    <row r="47" spans="1:15" x14ac:dyDescent="0.25">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25">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25">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75" thickBot="1" x14ac:dyDescent="0.3">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25">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25">
      <c r="A52" s="15"/>
      <c r="B52" s="15"/>
      <c r="C52" s="48"/>
      <c r="D52" s="48"/>
      <c r="E52" s="16"/>
      <c r="F52" s="27"/>
      <c r="G52" s="1"/>
      <c r="H52" s="2"/>
      <c r="I52" s="1"/>
      <c r="J52" s="3"/>
      <c r="K52" s="4"/>
      <c r="L52" s="54" t="str">
        <f>IF(SUM(K47:K51)&gt;10,SUM(K47:K51),"")</f>
        <v/>
      </c>
      <c r="M52" s="25" t="str">
        <f t="shared" si="2"/>
        <v>Johannes Hell</v>
      </c>
    </row>
    <row r="53" spans="1:13" x14ac:dyDescent="0.25">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25">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75" thickBot="1" x14ac:dyDescent="0.3">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25">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25">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25">
      <c r="A58" s="15"/>
      <c r="B58" s="15"/>
      <c r="C58" s="48"/>
      <c r="D58" s="48"/>
      <c r="E58" s="16"/>
      <c r="F58" s="27"/>
      <c r="G58" s="1"/>
      <c r="H58" s="2"/>
      <c r="I58" s="1"/>
      <c r="J58" s="3"/>
      <c r="K58" s="4"/>
      <c r="L58" s="54" t="str">
        <f>IF(SUM(K53:K57)&gt;10,SUM(K53:K57),"")</f>
        <v/>
      </c>
      <c r="M58" s="25" t="str">
        <f t="shared" si="2"/>
        <v>Johannes Hell</v>
      </c>
    </row>
    <row r="59" spans="1:13" x14ac:dyDescent="0.25">
      <c r="A59" s="17">
        <v>0</v>
      </c>
      <c r="B59" s="17">
        <v>0</v>
      </c>
      <c r="C59" s="47"/>
      <c r="D59" s="47"/>
      <c r="E59" s="18"/>
      <c r="F59" s="24">
        <f>F57+1</f>
        <v>42835</v>
      </c>
      <c r="G59" s="19" t="str">
        <f t="shared" si="6"/>
        <v>Montag</v>
      </c>
      <c r="H59" s="20">
        <f>MONTH(F59)</f>
        <v>4</v>
      </c>
      <c r="I59" s="19" t="e">
        <f>VLOOKUP(H59,#REF!,2,FALSE)</f>
        <v>#REF!</v>
      </c>
      <c r="J59" s="21">
        <f t="shared" si="3"/>
        <v>0</v>
      </c>
      <c r="K59" s="22">
        <f t="shared" si="1"/>
        <v>0</v>
      </c>
      <c r="L59" s="53" t="str">
        <f t="shared" si="4"/>
        <v/>
      </c>
      <c r="M59" s="25" t="str">
        <f t="shared" si="2"/>
        <v>Johannes Hell</v>
      </c>
    </row>
    <row r="60" spans="1:13" ht="15.75" thickBot="1" x14ac:dyDescent="0.3">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75" thickBot="1" x14ac:dyDescent="0.3">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25">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25">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25">
      <c r="A64" s="15"/>
      <c r="B64" s="15"/>
      <c r="C64" s="48"/>
      <c r="D64" s="48"/>
      <c r="E64" s="16"/>
      <c r="F64" s="27"/>
      <c r="G64" s="1"/>
      <c r="H64" s="2"/>
      <c r="I64" s="1"/>
      <c r="J64" s="3"/>
      <c r="K64" s="4"/>
      <c r="L64" s="54" t="str">
        <f>IF(SUM(K59:K63)&gt;10,SUM(K59:K63),"")</f>
        <v/>
      </c>
      <c r="M64" s="25" t="str">
        <f t="shared" si="2"/>
        <v>Johannes Hell</v>
      </c>
    </row>
    <row r="65" spans="1:13" ht="30" x14ac:dyDescent="0.25">
      <c r="A65" s="17">
        <v>0.26041666666666669</v>
      </c>
      <c r="B65" s="17">
        <v>0.41666666666666669</v>
      </c>
      <c r="C65" s="47" t="s">
        <v>188</v>
      </c>
      <c r="D65" s="47" t="s">
        <v>103</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30.75" thickBot="1" x14ac:dyDescent="0.3">
      <c r="A66" s="17">
        <f>B65</f>
        <v>0.41666666666666669</v>
      </c>
      <c r="B66" s="17">
        <v>0.5</v>
      </c>
      <c r="C66" s="47" t="s">
        <v>189</v>
      </c>
      <c r="D66" s="47" t="s">
        <v>187</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25">
      <c r="A67" s="17">
        <f>B66</f>
        <v>0.5</v>
      </c>
      <c r="B67" s="17">
        <v>0.52083333333333337</v>
      </c>
      <c r="C67" s="47"/>
      <c r="D67" s="47" t="s">
        <v>52</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30" x14ac:dyDescent="0.25">
      <c r="A68" s="17">
        <f>B67</f>
        <v>0.52083333333333337</v>
      </c>
      <c r="B68" s="17">
        <v>0.6875</v>
      </c>
      <c r="C68" s="47" t="s">
        <v>190</v>
      </c>
      <c r="D68" s="47" t="s">
        <v>187</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25">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25">
      <c r="A70" s="15"/>
      <c r="B70" s="15"/>
      <c r="C70" s="48"/>
      <c r="D70" s="48"/>
      <c r="E70" s="16"/>
      <c r="F70" s="27"/>
      <c r="G70" s="1"/>
      <c r="H70" s="2"/>
      <c r="I70" s="1"/>
      <c r="J70" s="3"/>
      <c r="K70" s="4"/>
      <c r="L70" s="54" t="str">
        <f>IF(SUM(K65:K69)&gt;10,SUM(K65:K69),"")</f>
        <v/>
      </c>
      <c r="M70" s="25" t="str">
        <f t="shared" si="2"/>
        <v>Johannes Hell</v>
      </c>
    </row>
    <row r="71" spans="1:13" ht="15.75" thickBot="1" x14ac:dyDescent="0.3">
      <c r="A71" s="17">
        <v>0.34375</v>
      </c>
      <c r="B71" s="17">
        <v>0.5</v>
      </c>
      <c r="C71" s="47" t="s">
        <v>191</v>
      </c>
      <c r="D71" s="47" t="s">
        <v>100</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25">
      <c r="A72" s="17">
        <f>B71</f>
        <v>0.5</v>
      </c>
      <c r="B72" s="17">
        <v>0.52083333333333337</v>
      </c>
      <c r="C72" s="47"/>
      <c r="D72" s="47" t="s">
        <v>52</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30" x14ac:dyDescent="0.25">
      <c r="A73" s="17">
        <f>B72</f>
        <v>0.52083333333333337</v>
      </c>
      <c r="B73" s="17">
        <v>0.5625</v>
      </c>
      <c r="C73" s="47" t="s">
        <v>192</v>
      </c>
      <c r="D73" s="47" t="s">
        <v>187</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30" x14ac:dyDescent="0.25">
      <c r="A74" s="17">
        <f>B73</f>
        <v>0.5625</v>
      </c>
      <c r="B74" s="17">
        <v>0.69791666666666663</v>
      </c>
      <c r="C74" s="47" t="s">
        <v>193</v>
      </c>
      <c r="D74" s="47" t="s">
        <v>101</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25">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75" thickBot="1" x14ac:dyDescent="0.3">
      <c r="A76" s="15"/>
      <c r="B76" s="15"/>
      <c r="C76" s="48"/>
      <c r="D76" s="48"/>
      <c r="E76" s="16"/>
      <c r="F76" s="27"/>
      <c r="G76" s="1"/>
      <c r="H76" s="2"/>
      <c r="I76" s="1"/>
      <c r="J76" s="3"/>
      <c r="K76" s="4"/>
      <c r="L76" s="54" t="str">
        <f>IF(SUM(K71:K75)&gt;10,SUM(K71:K75),"")</f>
        <v/>
      </c>
      <c r="M76" s="26" t="str">
        <f t="shared" si="8"/>
        <v>Johannes Hell</v>
      </c>
    </row>
    <row r="77" spans="1:13" x14ac:dyDescent="0.25">
      <c r="A77" s="17">
        <v>0.32291666666666669</v>
      </c>
      <c r="B77" s="17">
        <v>0.5</v>
      </c>
      <c r="C77" s="47" t="s">
        <v>194</v>
      </c>
      <c r="D77" s="47" t="s">
        <v>100</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25">
      <c r="A78" s="17">
        <f>B77</f>
        <v>0.5</v>
      </c>
      <c r="B78" s="17">
        <v>0.52083333333333337</v>
      </c>
      <c r="C78" s="47"/>
      <c r="D78" s="47" t="s">
        <v>52</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30" x14ac:dyDescent="0.25">
      <c r="A79" s="17">
        <f>B78</f>
        <v>0.52083333333333337</v>
      </c>
      <c r="B79" s="17">
        <v>0.5625</v>
      </c>
      <c r="C79" s="47" t="s">
        <v>195</v>
      </c>
      <c r="D79" s="47" t="s">
        <v>186</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30" x14ac:dyDescent="0.25">
      <c r="A80" s="17">
        <f>B79</f>
        <v>0.5625</v>
      </c>
      <c r="B80" s="17">
        <v>0.70833333333333337</v>
      </c>
      <c r="C80" s="47" t="s">
        <v>196</v>
      </c>
      <c r="D80" s="47" t="s">
        <v>102</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75" thickBot="1" x14ac:dyDescent="0.3">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25">
      <c r="A82" s="15"/>
      <c r="B82" s="15"/>
      <c r="C82" s="48"/>
      <c r="D82" s="48"/>
      <c r="E82" s="16"/>
      <c r="F82" s="27"/>
      <c r="G82" s="1"/>
      <c r="H82" s="2"/>
      <c r="I82" s="1"/>
      <c r="J82" s="3"/>
      <c r="K82" s="4"/>
      <c r="L82" s="54" t="str">
        <f>IF(SUM(K77:K81)&gt;10,SUM(K77:K81),"")</f>
        <v/>
      </c>
      <c r="M82" s="25" t="str">
        <f t="shared" si="8"/>
        <v>Johannes Hell</v>
      </c>
    </row>
    <row r="83" spans="1:13" x14ac:dyDescent="0.25">
      <c r="A83" s="17">
        <v>0.33333333333333331</v>
      </c>
      <c r="B83" s="17">
        <v>0.5</v>
      </c>
      <c r="C83" s="47" t="s">
        <v>197</v>
      </c>
      <c r="D83" s="47" t="s">
        <v>100</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25">
      <c r="A84" s="17">
        <f>B83</f>
        <v>0.5</v>
      </c>
      <c r="B84" s="17">
        <v>0.5625</v>
      </c>
      <c r="C84" s="47" t="s">
        <v>198</v>
      </c>
      <c r="D84" s="47" t="s">
        <v>186</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25">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75" thickBot="1" x14ac:dyDescent="0.3">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75" thickBot="1" x14ac:dyDescent="0.3">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75" thickBot="1" x14ac:dyDescent="0.3">
      <c r="A88" s="15"/>
      <c r="B88" s="15"/>
      <c r="C88" s="48"/>
      <c r="D88" s="48"/>
      <c r="E88" s="16"/>
      <c r="F88" s="27"/>
      <c r="G88" s="1"/>
      <c r="H88" s="2"/>
      <c r="I88" s="1"/>
      <c r="J88" s="3"/>
      <c r="K88" s="4"/>
      <c r="L88" s="54" t="str">
        <f>IF(SUM(K83:K87)&gt;10,SUM(K83:K87),"")</f>
        <v/>
      </c>
      <c r="M88" s="26" t="str">
        <f t="shared" si="8"/>
        <v>Johannes Hell</v>
      </c>
    </row>
    <row r="89" spans="1:13" x14ac:dyDescent="0.25">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25">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25">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25">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75" thickBot="1" x14ac:dyDescent="0.3">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25">
      <c r="A94" s="15"/>
      <c r="B94" s="15"/>
      <c r="C94" s="48"/>
      <c r="D94" s="48"/>
      <c r="E94" s="16"/>
      <c r="F94" s="27"/>
      <c r="G94" s="1"/>
      <c r="H94" s="2"/>
      <c r="I94" s="1"/>
      <c r="J94" s="3"/>
      <c r="K94" s="4"/>
      <c r="L94" s="54" t="str">
        <f>IF(SUM(K89:K93)&gt;10,SUM(K89:K93),"")</f>
        <v/>
      </c>
      <c r="M94" s="25" t="str">
        <f t="shared" si="8"/>
        <v>Johannes Hell</v>
      </c>
    </row>
    <row r="95" spans="1:13" x14ac:dyDescent="0.25">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25">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25">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75" thickBot="1" x14ac:dyDescent="0.3">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25">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25">
      <c r="A100" s="15"/>
      <c r="B100" s="15"/>
      <c r="C100" s="48"/>
      <c r="D100" s="48"/>
      <c r="E100" s="16"/>
      <c r="F100" s="27"/>
      <c r="G100" s="1"/>
      <c r="H100" s="2"/>
      <c r="I100" s="1"/>
      <c r="J100" s="3"/>
      <c r="K100" s="4"/>
      <c r="L100" s="54" t="str">
        <f>IF(SUM(K95:K99)&gt;10,SUM(K95:K99),"")</f>
        <v/>
      </c>
      <c r="M100" s="25" t="str">
        <f t="shared" si="8"/>
        <v>Johannes Hell</v>
      </c>
    </row>
    <row r="101" spans="1:13" x14ac:dyDescent="0.25">
      <c r="A101" s="17">
        <v>0</v>
      </c>
      <c r="B101" s="17">
        <v>0</v>
      </c>
      <c r="C101" s="47" t="s">
        <v>199</v>
      </c>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25">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75" thickBot="1" x14ac:dyDescent="0.3">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25">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25">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25">
      <c r="A106" s="15"/>
      <c r="B106" s="15"/>
      <c r="C106" s="48"/>
      <c r="D106" s="48"/>
      <c r="E106" s="16"/>
      <c r="F106" s="27"/>
      <c r="G106" s="1"/>
      <c r="H106" s="2"/>
      <c r="I106" s="1"/>
      <c r="J106" s="3"/>
      <c r="K106" s="4"/>
      <c r="L106" s="54" t="str">
        <f>IF(SUM(K101:K105)&gt;10,SUM(K101:K105),"")</f>
        <v/>
      </c>
      <c r="M106" s="25" t="str">
        <f t="shared" si="8"/>
        <v>Johannes Hell</v>
      </c>
    </row>
    <row r="107" spans="1:13" ht="30" x14ac:dyDescent="0.25">
      <c r="A107" s="17">
        <v>0.3125</v>
      </c>
      <c r="B107" s="17">
        <v>0.5</v>
      </c>
      <c r="C107" s="47" t="s">
        <v>200</v>
      </c>
      <c r="D107" s="47" t="s">
        <v>102</v>
      </c>
      <c r="E107" s="18"/>
      <c r="F107" s="24">
        <f>F105+1</f>
        <v>42843</v>
      </c>
      <c r="G107" s="19" t="str">
        <f t="shared" ref="G107:G165" si="11">TEXT(F107,"TTTT")</f>
        <v>Dienstag</v>
      </c>
      <c r="H107" s="20">
        <f>MONTH(F107)</f>
        <v>4</v>
      </c>
      <c r="I107" s="19" t="e">
        <f>VLOOKUP(H107,#REF!,2,FALSE)</f>
        <v>#REF!</v>
      </c>
      <c r="J107" s="21">
        <f t="shared" si="9"/>
        <v>0.1875</v>
      </c>
      <c r="K107" s="22">
        <f t="shared" si="7"/>
        <v>4.5</v>
      </c>
      <c r="L107" s="53" t="str">
        <f t="shared" si="10"/>
        <v/>
      </c>
      <c r="M107" s="25" t="str">
        <f t="shared" si="8"/>
        <v>Johannes Hell</v>
      </c>
    </row>
    <row r="108" spans="1:13" ht="15.75" thickBot="1" x14ac:dyDescent="0.3">
      <c r="A108" s="17">
        <f>B107</f>
        <v>0.5</v>
      </c>
      <c r="B108" s="17">
        <v>0.52083333333333337</v>
      </c>
      <c r="C108" s="47"/>
      <c r="D108" s="47" t="s">
        <v>52</v>
      </c>
      <c r="E108" s="18"/>
      <c r="F108" s="24">
        <f>F107</f>
        <v>42843</v>
      </c>
      <c r="G108" s="19" t="str">
        <f t="shared" si="11"/>
        <v>Dienstag</v>
      </c>
      <c r="H108" s="20">
        <f>MONTH(F108)</f>
        <v>4</v>
      </c>
      <c r="I108" s="19" t="e">
        <f>VLOOKUP(H108,#REF!,2,FALSE)</f>
        <v>#REF!</v>
      </c>
      <c r="J108" s="21">
        <f t="shared" si="9"/>
        <v>2.083333333333337E-2</v>
      </c>
      <c r="K108" s="22" t="str">
        <f t="shared" si="7"/>
        <v/>
      </c>
      <c r="L108" s="53" t="str">
        <f t="shared" si="10"/>
        <v/>
      </c>
      <c r="M108" s="26" t="str">
        <f t="shared" si="8"/>
        <v>Johannes Hell</v>
      </c>
    </row>
    <row r="109" spans="1:13" ht="30" x14ac:dyDescent="0.25">
      <c r="A109" s="17">
        <f>B108</f>
        <v>0.52083333333333337</v>
      </c>
      <c r="B109" s="17">
        <v>0.58333333333333337</v>
      </c>
      <c r="C109" s="47" t="s">
        <v>189</v>
      </c>
      <c r="D109" s="47" t="s">
        <v>187</v>
      </c>
      <c r="E109" s="18"/>
      <c r="F109" s="24">
        <f>F108</f>
        <v>42843</v>
      </c>
      <c r="G109" s="19" t="str">
        <f t="shared" si="11"/>
        <v>Dienstag</v>
      </c>
      <c r="H109" s="20">
        <f>MONTH(F109)</f>
        <v>4</v>
      </c>
      <c r="I109" s="19" t="e">
        <f>VLOOKUP(H109,#REF!,2,FALSE)</f>
        <v>#REF!</v>
      </c>
      <c r="J109" s="21">
        <f t="shared" si="9"/>
        <v>6.25E-2</v>
      </c>
      <c r="K109" s="22">
        <f t="shared" si="7"/>
        <v>1.5</v>
      </c>
      <c r="L109" s="53" t="str">
        <f t="shared" si="10"/>
        <v/>
      </c>
      <c r="M109" s="25" t="str">
        <f t="shared" si="8"/>
        <v>Johannes Hell</v>
      </c>
    </row>
    <row r="110" spans="1:13" ht="30" x14ac:dyDescent="0.25">
      <c r="A110" s="17">
        <f>B109</f>
        <v>0.58333333333333337</v>
      </c>
      <c r="B110" s="17">
        <v>0.70833333333333337</v>
      </c>
      <c r="C110" s="47" t="s">
        <v>201</v>
      </c>
      <c r="D110" s="47" t="s">
        <v>102</v>
      </c>
      <c r="E110" s="18"/>
      <c r="F110" s="24">
        <f>F109</f>
        <v>42843</v>
      </c>
      <c r="G110" s="19" t="str">
        <f t="shared" si="11"/>
        <v>Dienstag</v>
      </c>
      <c r="H110" s="20">
        <f>MONTH(F110)</f>
        <v>4</v>
      </c>
      <c r="I110" s="19" t="e">
        <f>VLOOKUP(H110,#REF!,2,FALSE)</f>
        <v>#REF!</v>
      </c>
      <c r="J110" s="21">
        <f t="shared" si="9"/>
        <v>0.125</v>
      </c>
      <c r="K110" s="22">
        <f t="shared" si="7"/>
        <v>3</v>
      </c>
      <c r="L110" s="53" t="str">
        <f t="shared" si="10"/>
        <v/>
      </c>
      <c r="M110" s="25" t="str">
        <f t="shared" si="8"/>
        <v>Johannes Hell</v>
      </c>
    </row>
    <row r="111" spans="1:13" x14ac:dyDescent="0.25">
      <c r="A111" s="17">
        <f>B110</f>
        <v>0.70833333333333337</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25">
      <c r="A112" s="15"/>
      <c r="B112" s="15"/>
      <c r="C112" s="48"/>
      <c r="D112" s="48"/>
      <c r="E112" s="16"/>
      <c r="F112" s="27"/>
      <c r="G112" s="1"/>
      <c r="H112" s="2"/>
      <c r="I112" s="1"/>
      <c r="J112" s="3"/>
      <c r="K112" s="4"/>
      <c r="L112" s="54" t="str">
        <f>IF(SUM(K107:K111)&gt;10,SUM(K107:K111),"")</f>
        <v/>
      </c>
      <c r="M112" s="25" t="str">
        <f t="shared" si="8"/>
        <v>Johannes Hell</v>
      </c>
    </row>
    <row r="113" spans="1:13" ht="30.75" thickBot="1" x14ac:dyDescent="0.3">
      <c r="A113" s="17">
        <v>0.3125</v>
      </c>
      <c r="B113" s="17">
        <v>0.5</v>
      </c>
      <c r="C113" s="47" t="s">
        <v>202</v>
      </c>
      <c r="D113" s="47" t="s">
        <v>147</v>
      </c>
      <c r="E113" s="18"/>
      <c r="F113" s="24">
        <f>F111+1</f>
        <v>42844</v>
      </c>
      <c r="G113" s="19" t="str">
        <f t="shared" si="11"/>
        <v>Mittwoch</v>
      </c>
      <c r="H113" s="20">
        <f>MONTH(F113)</f>
        <v>4</v>
      </c>
      <c r="I113" s="19" t="e">
        <f>VLOOKUP(H113,#REF!,2,FALSE)</f>
        <v>#REF!</v>
      </c>
      <c r="J113" s="21">
        <f t="shared" si="9"/>
        <v>0.1875</v>
      </c>
      <c r="K113" s="22">
        <f t="shared" si="7"/>
        <v>4.5</v>
      </c>
      <c r="L113" s="53" t="str">
        <f t="shared" si="10"/>
        <v/>
      </c>
      <c r="M113" s="26" t="str">
        <f t="shared" si="8"/>
        <v>Johannes Hell</v>
      </c>
    </row>
    <row r="114" spans="1:13" ht="15.75" thickBot="1" x14ac:dyDescent="0.3">
      <c r="A114" s="17">
        <f>B113</f>
        <v>0.5</v>
      </c>
      <c r="B114" s="17">
        <v>0.52083333333333337</v>
      </c>
      <c r="C114" s="47"/>
      <c r="D114" s="47" t="s">
        <v>52</v>
      </c>
      <c r="E114" s="18"/>
      <c r="F114" s="24">
        <f>F113</f>
        <v>42844</v>
      </c>
      <c r="G114" s="19" t="str">
        <f t="shared" si="11"/>
        <v>Mittwoch</v>
      </c>
      <c r="H114" s="20">
        <f>MONTH(F114)</f>
        <v>4</v>
      </c>
      <c r="I114" s="19" t="e">
        <f>VLOOKUP(H114,#REF!,2,FALSE)</f>
        <v>#REF!</v>
      </c>
      <c r="J114" s="21">
        <f t="shared" si="9"/>
        <v>2.083333333333337E-2</v>
      </c>
      <c r="K114" s="22" t="str">
        <f t="shared" si="7"/>
        <v/>
      </c>
      <c r="L114" s="53" t="str">
        <f t="shared" si="10"/>
        <v/>
      </c>
      <c r="M114" s="26" t="str">
        <f t="shared" si="8"/>
        <v>Johannes Hell</v>
      </c>
    </row>
    <row r="115" spans="1:13" ht="15.75" thickBot="1" x14ac:dyDescent="0.3">
      <c r="A115" s="17">
        <f>B114</f>
        <v>0.52083333333333337</v>
      </c>
      <c r="B115" s="17">
        <v>0.66666666666666663</v>
      </c>
      <c r="C115" s="47" t="s">
        <v>203</v>
      </c>
      <c r="D115" s="47" t="s">
        <v>104</v>
      </c>
      <c r="E115" s="18"/>
      <c r="F115" s="24">
        <f>F114</f>
        <v>42844</v>
      </c>
      <c r="G115" s="19" t="str">
        <f t="shared" si="11"/>
        <v>Mittwoch</v>
      </c>
      <c r="H115" s="20">
        <f>MONTH(F115)</f>
        <v>4</v>
      </c>
      <c r="I115" s="19" t="e">
        <f>VLOOKUP(H115,#REF!,2,FALSE)</f>
        <v>#REF!</v>
      </c>
      <c r="J115" s="21">
        <f t="shared" si="9"/>
        <v>0.14583333333333326</v>
      </c>
      <c r="K115" s="22">
        <f t="shared" si="7"/>
        <v>3.4999999999999982</v>
      </c>
      <c r="L115" s="53" t="str">
        <f t="shared" si="10"/>
        <v/>
      </c>
      <c r="M115" s="26" t="str">
        <f t="shared" si="8"/>
        <v>Johannes Hell</v>
      </c>
    </row>
    <row r="116" spans="1:13" x14ac:dyDescent="0.25">
      <c r="A116" s="17">
        <f>B115</f>
        <v>0.66666666666666663</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25">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25">
      <c r="A118" s="15"/>
      <c r="B118" s="15"/>
      <c r="C118" s="48"/>
      <c r="D118" s="48"/>
      <c r="E118" s="16"/>
      <c r="F118" s="27"/>
      <c r="G118" s="1"/>
      <c r="H118" s="2"/>
      <c r="I118" s="1"/>
      <c r="J118" s="3"/>
      <c r="K118" s="4"/>
      <c r="L118" s="54" t="str">
        <f>IF(SUM(K113:K117)&gt;10,SUM(K113:K117),"")</f>
        <v/>
      </c>
      <c r="M118" s="25"/>
    </row>
    <row r="119" spans="1:13" x14ac:dyDescent="0.25">
      <c r="A119" s="17">
        <v>0.32291666666666669</v>
      </c>
      <c r="B119" s="17">
        <v>0.4375</v>
      </c>
      <c r="C119" s="47" t="s">
        <v>205</v>
      </c>
      <c r="D119" s="47" t="s">
        <v>100</v>
      </c>
      <c r="E119" s="18"/>
      <c r="F119" s="24">
        <f>F117+1</f>
        <v>42845</v>
      </c>
      <c r="G119" s="19" t="str">
        <f t="shared" si="11"/>
        <v>Donnerstag</v>
      </c>
      <c r="H119" s="20">
        <f>MONTH(F119)</f>
        <v>4</v>
      </c>
      <c r="I119" s="19" t="e">
        <f>VLOOKUP(H119,#REF!,2,FALSE)</f>
        <v>#REF!</v>
      </c>
      <c r="J119" s="21">
        <f t="shared" si="9"/>
        <v>0.11458333333333331</v>
      </c>
      <c r="K119" s="22">
        <f t="shared" si="7"/>
        <v>2.7499999999999996</v>
      </c>
      <c r="L119" s="53" t="str">
        <f t="shared" si="10"/>
        <v/>
      </c>
      <c r="M119" s="25"/>
    </row>
    <row r="120" spans="1:13" ht="30.75" thickBot="1" x14ac:dyDescent="0.3">
      <c r="A120" s="17">
        <f>B119</f>
        <v>0.4375</v>
      </c>
      <c r="B120" s="17">
        <v>0.5</v>
      </c>
      <c r="C120" s="47" t="s">
        <v>204</v>
      </c>
      <c r="D120" s="47" t="s">
        <v>186</v>
      </c>
      <c r="E120" s="18"/>
      <c r="F120" s="24">
        <f>F119</f>
        <v>42845</v>
      </c>
      <c r="G120" s="19" t="str">
        <f t="shared" si="11"/>
        <v>Donnerstag</v>
      </c>
      <c r="H120" s="20">
        <f>MONTH(F120)</f>
        <v>4</v>
      </c>
      <c r="I120" s="19" t="e">
        <f>VLOOKUP(H120,#REF!,2,FALSE)</f>
        <v>#REF!</v>
      </c>
      <c r="J120" s="21">
        <f t="shared" si="9"/>
        <v>6.25E-2</v>
      </c>
      <c r="K120" s="22">
        <f t="shared" si="7"/>
        <v>1.5</v>
      </c>
      <c r="L120" s="53" t="str">
        <f t="shared" si="10"/>
        <v/>
      </c>
      <c r="M120" s="26"/>
    </row>
    <row r="121" spans="1:13" x14ac:dyDescent="0.25">
      <c r="A121" s="17">
        <f>B120</f>
        <v>0.5</v>
      </c>
      <c r="B121" s="17">
        <v>0.52083333333333337</v>
      </c>
      <c r="C121" s="47"/>
      <c r="D121" s="47" t="s">
        <v>52</v>
      </c>
      <c r="E121" s="18"/>
      <c r="F121" s="24">
        <f>F120</f>
        <v>42845</v>
      </c>
      <c r="G121" s="19" t="str">
        <f t="shared" si="11"/>
        <v>Donnerstag</v>
      </c>
      <c r="H121" s="20">
        <f>MONTH(F121)</f>
        <v>4</v>
      </c>
      <c r="I121" s="19" t="e">
        <f>VLOOKUP(H121,#REF!,2,FALSE)</f>
        <v>#REF!</v>
      </c>
      <c r="J121" s="21">
        <f t="shared" si="9"/>
        <v>2.083333333333337E-2</v>
      </c>
      <c r="K121" s="22" t="str">
        <f t="shared" si="7"/>
        <v/>
      </c>
      <c r="L121" s="53" t="str">
        <f t="shared" si="10"/>
        <v/>
      </c>
      <c r="M121" s="30"/>
    </row>
    <row r="122" spans="1:13" ht="30" x14ac:dyDescent="0.25">
      <c r="A122" s="17">
        <f>B121</f>
        <v>0.52083333333333337</v>
      </c>
      <c r="B122" s="17">
        <v>0.70833333333333337</v>
      </c>
      <c r="C122" s="47" t="s">
        <v>206</v>
      </c>
      <c r="D122" s="47" t="s">
        <v>147</v>
      </c>
      <c r="E122" s="18"/>
      <c r="F122" s="24">
        <f>F121</f>
        <v>42845</v>
      </c>
      <c r="G122" s="19" t="str">
        <f t="shared" si="11"/>
        <v>Donnerstag</v>
      </c>
      <c r="H122" s="20">
        <f>MONTH(F122)</f>
        <v>4</v>
      </c>
      <c r="I122" s="19" t="e">
        <f>VLOOKUP(H122,#REF!,2,FALSE)</f>
        <v>#REF!</v>
      </c>
      <c r="J122" s="21">
        <f t="shared" si="9"/>
        <v>0.1875</v>
      </c>
      <c r="K122" s="22">
        <f t="shared" si="7"/>
        <v>4.5</v>
      </c>
      <c r="L122" s="53" t="str">
        <f t="shared" si="10"/>
        <v/>
      </c>
      <c r="M122" s="30"/>
    </row>
    <row r="123" spans="1:13" x14ac:dyDescent="0.25">
      <c r="A123" s="17">
        <f>B122</f>
        <v>0.70833333333333337</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25">
      <c r="A124" s="15"/>
      <c r="B124" s="15"/>
      <c r="C124" s="48"/>
      <c r="D124" s="48"/>
      <c r="E124" s="16"/>
      <c r="F124" s="27"/>
      <c r="G124" s="1"/>
      <c r="H124" s="2"/>
      <c r="I124" s="1"/>
      <c r="J124" s="3"/>
      <c r="K124" s="4"/>
      <c r="L124" s="54" t="str">
        <f>IF(SUM(K119:K123)&gt;10,SUM(K119:K123),"")</f>
        <v/>
      </c>
      <c r="M124" s="30"/>
    </row>
    <row r="125" spans="1:13" ht="30" x14ac:dyDescent="0.25">
      <c r="A125" s="17">
        <v>0.3125</v>
      </c>
      <c r="B125" s="17">
        <v>0.5</v>
      </c>
      <c r="C125" s="47" t="s">
        <v>206</v>
      </c>
      <c r="D125" s="47" t="s">
        <v>147</v>
      </c>
      <c r="E125" s="18"/>
      <c r="F125" s="24">
        <f>F119+1</f>
        <v>42846</v>
      </c>
      <c r="G125" s="19" t="str">
        <f t="shared" si="11"/>
        <v>Freitag</v>
      </c>
      <c r="H125" s="20">
        <f>MONTH(F125)</f>
        <v>4</v>
      </c>
      <c r="I125" s="19" t="e">
        <f>VLOOKUP(H125,#REF!,2,FALSE)</f>
        <v>#REF!</v>
      </c>
      <c r="J125" s="21">
        <f t="shared" si="9"/>
        <v>0.1875</v>
      </c>
      <c r="K125" s="22">
        <f t="shared" si="7"/>
        <v>4.5</v>
      </c>
      <c r="L125" s="53" t="str">
        <f t="shared" si="10"/>
        <v/>
      </c>
      <c r="M125" s="30"/>
    </row>
    <row r="126" spans="1:13" x14ac:dyDescent="0.25">
      <c r="A126" s="17">
        <f>B125</f>
        <v>0.5</v>
      </c>
      <c r="B126" s="17">
        <v>0.52083333333333337</v>
      </c>
      <c r="C126" s="47"/>
      <c r="D126" s="47" t="s">
        <v>52</v>
      </c>
      <c r="E126" s="18"/>
      <c r="F126" s="24">
        <f>F120+1</f>
        <v>42846</v>
      </c>
      <c r="G126" s="19" t="str">
        <f t="shared" si="11"/>
        <v>Freitag</v>
      </c>
      <c r="H126" s="20">
        <f>MONTH(F126)</f>
        <v>4</v>
      </c>
      <c r="I126" s="19" t="e">
        <f>VLOOKUP(H126,#REF!,2,FALSE)</f>
        <v>#REF!</v>
      </c>
      <c r="J126" s="21">
        <f t="shared" si="9"/>
        <v>2.083333333333337E-2</v>
      </c>
      <c r="K126" s="22" t="str">
        <f t="shared" si="7"/>
        <v/>
      </c>
      <c r="L126" s="53" t="str">
        <f t="shared" si="10"/>
        <v/>
      </c>
      <c r="M126" s="30"/>
    </row>
    <row r="127" spans="1:13" ht="30" x14ac:dyDescent="0.25">
      <c r="A127" s="17">
        <f>B126</f>
        <v>0.52083333333333337</v>
      </c>
      <c r="B127" s="17">
        <v>0.58333333333333337</v>
      </c>
      <c r="C127" s="47" t="s">
        <v>207</v>
      </c>
      <c r="D127" s="47" t="s">
        <v>103</v>
      </c>
      <c r="E127" s="18"/>
      <c r="F127" s="24">
        <f>F123+1</f>
        <v>42846</v>
      </c>
      <c r="G127" s="19" t="str">
        <f t="shared" si="11"/>
        <v>Freitag</v>
      </c>
      <c r="H127" s="20">
        <f>MONTH(F127)</f>
        <v>4</v>
      </c>
      <c r="I127" s="19" t="e">
        <f>VLOOKUP(H127,#REF!,2,FALSE)</f>
        <v>#REF!</v>
      </c>
      <c r="J127" s="21">
        <f t="shared" si="9"/>
        <v>6.25E-2</v>
      </c>
      <c r="K127" s="22">
        <f t="shared" si="7"/>
        <v>1.5</v>
      </c>
      <c r="L127" s="53" t="str">
        <f t="shared" si="10"/>
        <v/>
      </c>
      <c r="M127" s="30"/>
    </row>
    <row r="128" spans="1:13" x14ac:dyDescent="0.25">
      <c r="A128" s="17">
        <f>B127</f>
        <v>0.58333333333333337</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25">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25">
      <c r="A130" s="15"/>
      <c r="B130" s="15"/>
      <c r="C130" s="48"/>
      <c r="D130" s="48"/>
      <c r="E130" s="16"/>
      <c r="F130" s="27"/>
      <c r="G130" s="1"/>
      <c r="H130" s="2"/>
      <c r="I130" s="1"/>
      <c r="J130" s="3"/>
      <c r="K130" s="4"/>
      <c r="L130" s="54" t="str">
        <f>IF(SUM(K125:K129)&gt;10,SUM(K125:K129),"")</f>
        <v/>
      </c>
    </row>
    <row r="131" spans="1:13" x14ac:dyDescent="0.25">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25">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25">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25">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25">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25">
      <c r="A136" s="15"/>
      <c r="B136" s="15"/>
      <c r="C136" s="48"/>
      <c r="D136" s="48"/>
      <c r="E136" s="16"/>
      <c r="F136" s="27"/>
      <c r="G136" s="1"/>
      <c r="H136" s="2"/>
      <c r="I136" s="1"/>
      <c r="J136" s="3"/>
      <c r="K136" s="4"/>
      <c r="L136" s="54" t="str">
        <f>IF(SUM(K131:K135)&gt;10,SUM(K131:K135),"")</f>
        <v/>
      </c>
    </row>
    <row r="137" spans="1:13" x14ac:dyDescent="0.25">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25">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25">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25">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25">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25">
      <c r="A142" s="15"/>
      <c r="B142" s="15"/>
      <c r="C142" s="48"/>
      <c r="D142" s="48"/>
      <c r="E142" s="16"/>
      <c r="F142" s="27"/>
      <c r="G142" s="1"/>
      <c r="H142" s="2"/>
      <c r="I142" s="1"/>
      <c r="J142" s="3"/>
      <c r="K142" s="4"/>
      <c r="L142" s="54" t="str">
        <f>IF(SUM(K137:K141)&gt;10,SUM(K137:K141),"")</f>
        <v/>
      </c>
    </row>
    <row r="143" spans="1:13" ht="30" x14ac:dyDescent="0.25">
      <c r="A143" s="17">
        <v>0.3125</v>
      </c>
      <c r="B143" s="17">
        <v>0.375</v>
      </c>
      <c r="C143" s="47" t="s">
        <v>208</v>
      </c>
      <c r="D143" s="47" t="s">
        <v>187</v>
      </c>
      <c r="E143" s="18"/>
      <c r="F143" s="24">
        <f>F141+1</f>
        <v>42849</v>
      </c>
      <c r="G143" s="19" t="str">
        <f t="shared" si="11"/>
        <v>Montag</v>
      </c>
      <c r="H143" s="20">
        <f>MONTH(F143)</f>
        <v>4</v>
      </c>
      <c r="I143" s="19" t="e">
        <f>VLOOKUP(H143,#REF!,2,FALSE)</f>
        <v>#REF!</v>
      </c>
      <c r="J143" s="21">
        <f t="shared" si="9"/>
        <v>6.25E-2</v>
      </c>
      <c r="K143" s="22">
        <f t="shared" si="12"/>
        <v>1.5</v>
      </c>
      <c r="L143" s="53" t="str">
        <f t="shared" si="10"/>
        <v/>
      </c>
    </row>
    <row r="144" spans="1:13" x14ac:dyDescent="0.25">
      <c r="A144" s="17">
        <f>B143</f>
        <v>0.375</v>
      </c>
      <c r="B144" s="17">
        <v>0.5</v>
      </c>
      <c r="C144" s="47" t="s">
        <v>209</v>
      </c>
      <c r="D144" s="47" t="s">
        <v>100</v>
      </c>
      <c r="E144" s="18"/>
      <c r="F144" s="24">
        <f>F143</f>
        <v>42849</v>
      </c>
      <c r="G144" s="19" t="str">
        <f t="shared" si="11"/>
        <v>Montag</v>
      </c>
      <c r="H144" s="20">
        <f>MONTH(F144)</f>
        <v>4</v>
      </c>
      <c r="I144" s="19" t="e">
        <f>VLOOKUP(H144,#REF!,2,FALSE)</f>
        <v>#REF!</v>
      </c>
      <c r="J144" s="21">
        <f t="shared" si="9"/>
        <v>0.125</v>
      </c>
      <c r="K144" s="22">
        <f t="shared" si="12"/>
        <v>3</v>
      </c>
      <c r="L144" s="53" t="str">
        <f t="shared" si="10"/>
        <v/>
      </c>
    </row>
    <row r="145" spans="1:12" x14ac:dyDescent="0.25">
      <c r="A145" s="17">
        <f>B144</f>
        <v>0.5</v>
      </c>
      <c r="B145" s="17">
        <v>0.52083333333333337</v>
      </c>
      <c r="C145" s="47"/>
      <c r="D145" s="47" t="s">
        <v>52</v>
      </c>
      <c r="E145" s="18"/>
      <c r="F145" s="24">
        <f>F144</f>
        <v>42849</v>
      </c>
      <c r="G145" s="19" t="str">
        <f t="shared" si="11"/>
        <v>Montag</v>
      </c>
      <c r="H145" s="20">
        <f>MONTH(F145)</f>
        <v>4</v>
      </c>
      <c r="I145" s="19" t="e">
        <f>VLOOKUP(H145,#REF!,2,FALSE)</f>
        <v>#REF!</v>
      </c>
      <c r="J145" s="21">
        <f t="shared" si="9"/>
        <v>2.083333333333337E-2</v>
      </c>
      <c r="K145" s="22" t="str">
        <f t="shared" si="12"/>
        <v/>
      </c>
      <c r="L145" s="53" t="str">
        <f t="shared" si="10"/>
        <v/>
      </c>
    </row>
    <row r="146" spans="1:12" x14ac:dyDescent="0.25">
      <c r="A146" s="17">
        <f>B145</f>
        <v>0.52083333333333337</v>
      </c>
      <c r="B146" s="17">
        <v>0.75</v>
      </c>
      <c r="C146" s="47" t="s">
        <v>209</v>
      </c>
      <c r="D146" s="47" t="s">
        <v>100</v>
      </c>
      <c r="E146" s="18"/>
      <c r="F146" s="24">
        <f>F145</f>
        <v>42849</v>
      </c>
      <c r="G146" s="19" t="str">
        <f t="shared" si="11"/>
        <v>Montag</v>
      </c>
      <c r="H146" s="20">
        <f>MONTH(F146)</f>
        <v>4</v>
      </c>
      <c r="I146" s="19" t="e">
        <f>VLOOKUP(H146,#REF!,2,FALSE)</f>
        <v>#REF!</v>
      </c>
      <c r="J146" s="21">
        <f t="shared" si="9"/>
        <v>0.22916666666666663</v>
      </c>
      <c r="K146" s="22">
        <f t="shared" si="12"/>
        <v>5.4999999999999991</v>
      </c>
      <c r="L146" s="53" t="str">
        <f t="shared" si="10"/>
        <v/>
      </c>
    </row>
    <row r="147" spans="1:12" x14ac:dyDescent="0.25">
      <c r="A147" s="17">
        <f>B146</f>
        <v>0.75</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25">
      <c r="A148" s="15"/>
      <c r="B148" s="15"/>
      <c r="C148" s="48"/>
      <c r="D148" s="48"/>
      <c r="E148" s="16"/>
      <c r="F148" s="27"/>
      <c r="G148" s="1"/>
      <c r="H148" s="2"/>
      <c r="I148" s="1"/>
      <c r="J148" s="3"/>
      <c r="K148" s="4"/>
      <c r="L148" s="54" t="str">
        <f>IF(SUM(K143:K147)&gt;10,SUM(K143:K147),"")</f>
        <v/>
      </c>
    </row>
    <row r="149" spans="1:12" ht="30" x14ac:dyDescent="0.25">
      <c r="A149" s="17">
        <v>0.33333333333333331</v>
      </c>
      <c r="B149" s="17">
        <v>0.5</v>
      </c>
      <c r="C149" s="47" t="s">
        <v>210</v>
      </c>
      <c r="D149" s="47" t="s">
        <v>102</v>
      </c>
      <c r="E149" s="18"/>
      <c r="F149" s="24">
        <f>F147+1</f>
        <v>42850</v>
      </c>
      <c r="G149" s="19" t="str">
        <f t="shared" si="11"/>
        <v>Dienstag</v>
      </c>
      <c r="H149" s="20">
        <f>MONTH(F149)</f>
        <v>4</v>
      </c>
      <c r="I149" s="19" t="e">
        <f>VLOOKUP(H149,#REF!,2,FALSE)</f>
        <v>#REF!</v>
      </c>
      <c r="J149" s="21">
        <f t="shared" si="9"/>
        <v>0.16666666666666669</v>
      </c>
      <c r="K149" s="22">
        <f t="shared" si="12"/>
        <v>4</v>
      </c>
      <c r="L149" s="53" t="str">
        <f t="shared" si="10"/>
        <v/>
      </c>
    </row>
    <row r="150" spans="1:12" x14ac:dyDescent="0.25">
      <c r="A150" s="17">
        <f>B149</f>
        <v>0.5</v>
      </c>
      <c r="B150" s="17">
        <v>0.52083333333333337</v>
      </c>
      <c r="C150" s="47"/>
      <c r="D150" s="47" t="s">
        <v>52</v>
      </c>
      <c r="E150" s="18"/>
      <c r="F150" s="24">
        <f>F149</f>
        <v>42850</v>
      </c>
      <c r="G150" s="19" t="str">
        <f t="shared" si="11"/>
        <v>Dienstag</v>
      </c>
      <c r="H150" s="20">
        <f>MONTH(F150)</f>
        <v>4</v>
      </c>
      <c r="I150" s="19" t="e">
        <f>VLOOKUP(H150,#REF!,2,FALSE)</f>
        <v>#REF!</v>
      </c>
      <c r="J150" s="21">
        <f t="shared" si="9"/>
        <v>2.083333333333337E-2</v>
      </c>
      <c r="K150" s="22" t="str">
        <f t="shared" si="12"/>
        <v/>
      </c>
      <c r="L150" s="53" t="str">
        <f t="shared" si="10"/>
        <v/>
      </c>
    </row>
    <row r="151" spans="1:12" x14ac:dyDescent="0.25">
      <c r="A151" s="17">
        <f>B150</f>
        <v>0.52083333333333337</v>
      </c>
      <c r="B151" s="17">
        <v>0.625</v>
      </c>
      <c r="C151" s="47" t="s">
        <v>211</v>
      </c>
      <c r="D151" s="47" t="s">
        <v>186</v>
      </c>
      <c r="E151" s="18"/>
      <c r="F151" s="24">
        <f>F150</f>
        <v>42850</v>
      </c>
      <c r="G151" s="19" t="str">
        <f t="shared" si="11"/>
        <v>Dienstag</v>
      </c>
      <c r="H151" s="20">
        <f>MONTH(F151)</f>
        <v>4</v>
      </c>
      <c r="I151" s="19" t="e">
        <f>VLOOKUP(H151,#REF!,2,FALSE)</f>
        <v>#REF!</v>
      </c>
      <c r="J151" s="21">
        <f t="shared" si="9"/>
        <v>0.10416666666666663</v>
      </c>
      <c r="K151" s="22">
        <f t="shared" si="12"/>
        <v>2.4999999999999991</v>
      </c>
      <c r="L151" s="53" t="str">
        <f t="shared" ref="L151:L183" si="13">IF(K151&gt;6,K151,"")</f>
        <v/>
      </c>
    </row>
    <row r="152" spans="1:12" ht="30" x14ac:dyDescent="0.25">
      <c r="A152" s="17">
        <f>B151</f>
        <v>0.625</v>
      </c>
      <c r="B152" s="17">
        <v>0.70833333333333337</v>
      </c>
      <c r="C152" s="47" t="s">
        <v>212</v>
      </c>
      <c r="D152" s="47" t="s">
        <v>102</v>
      </c>
      <c r="E152" s="18"/>
      <c r="F152" s="24">
        <f>F151</f>
        <v>42850</v>
      </c>
      <c r="G152" s="19" t="str">
        <f t="shared" si="11"/>
        <v>Dienstag</v>
      </c>
      <c r="H152" s="20">
        <f>MONTH(F152)</f>
        <v>4</v>
      </c>
      <c r="I152" s="19" t="e">
        <f>VLOOKUP(H152,#REF!,2,FALSE)</f>
        <v>#REF!</v>
      </c>
      <c r="J152" s="21">
        <f t="shared" si="9"/>
        <v>8.333333333333337E-2</v>
      </c>
      <c r="K152" s="22">
        <f t="shared" si="12"/>
        <v>2.0000000000000009</v>
      </c>
      <c r="L152" s="53" t="str">
        <f t="shared" si="13"/>
        <v/>
      </c>
    </row>
    <row r="153" spans="1:12" x14ac:dyDescent="0.25">
      <c r="A153" s="17">
        <f>B152</f>
        <v>0.70833333333333337</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25">
      <c r="A154" s="15"/>
      <c r="B154" s="15"/>
      <c r="C154" s="48"/>
      <c r="D154" s="48"/>
      <c r="E154" s="16"/>
      <c r="F154" s="27"/>
      <c r="G154" s="1"/>
      <c r="H154" s="2"/>
      <c r="I154" s="1"/>
      <c r="J154" s="3"/>
      <c r="K154" s="4"/>
      <c r="L154" s="54" t="str">
        <f>IF(SUM(K149:K153)&gt;10,SUM(K149:K153),"")</f>
        <v/>
      </c>
    </row>
    <row r="155" spans="1:12" x14ac:dyDescent="0.25">
      <c r="A155" s="17">
        <v>0.33333333333333331</v>
      </c>
      <c r="B155" s="17">
        <v>0.5</v>
      </c>
      <c r="C155" s="47" t="s">
        <v>213</v>
      </c>
      <c r="D155" s="47" t="s">
        <v>100</v>
      </c>
      <c r="E155" s="18"/>
      <c r="F155" s="24">
        <f>F149+1</f>
        <v>42851</v>
      </c>
      <c r="G155" s="19" t="str">
        <f t="shared" si="11"/>
        <v>Mittwoch</v>
      </c>
      <c r="H155" s="20">
        <f>MONTH(F155)</f>
        <v>4</v>
      </c>
      <c r="I155" s="19" t="e">
        <f>VLOOKUP(H155,#REF!,2,FALSE)</f>
        <v>#REF!</v>
      </c>
      <c r="J155" s="21">
        <f t="shared" si="9"/>
        <v>0.16666666666666669</v>
      </c>
      <c r="K155" s="22">
        <f t="shared" si="12"/>
        <v>4</v>
      </c>
      <c r="L155" s="53" t="str">
        <f t="shared" si="13"/>
        <v/>
      </c>
    </row>
    <row r="156" spans="1:12" x14ac:dyDescent="0.25">
      <c r="A156" s="17">
        <f>B155</f>
        <v>0.5</v>
      </c>
      <c r="B156" s="17">
        <v>0.52083333333333337</v>
      </c>
      <c r="C156" s="47"/>
      <c r="D156" s="47" t="s">
        <v>52</v>
      </c>
      <c r="E156" s="18"/>
      <c r="F156" s="24">
        <f>F150+1</f>
        <v>42851</v>
      </c>
      <c r="G156" s="19" t="str">
        <f t="shared" si="11"/>
        <v>Mittwoch</v>
      </c>
      <c r="H156" s="20">
        <f>MONTH(F156)</f>
        <v>4</v>
      </c>
      <c r="I156" s="19" t="e">
        <f>VLOOKUP(H156,#REF!,2,FALSE)</f>
        <v>#REF!</v>
      </c>
      <c r="J156" s="21">
        <f t="shared" si="9"/>
        <v>2.083333333333337E-2</v>
      </c>
      <c r="K156" s="22" t="str">
        <f t="shared" si="12"/>
        <v/>
      </c>
      <c r="L156" s="53" t="str">
        <f t="shared" si="13"/>
        <v/>
      </c>
    </row>
    <row r="157" spans="1:12" x14ac:dyDescent="0.25">
      <c r="A157" s="17">
        <f>B156</f>
        <v>0.52083333333333337</v>
      </c>
      <c r="B157" s="17">
        <v>0.5625</v>
      </c>
      <c r="C157" s="47" t="s">
        <v>215</v>
      </c>
      <c r="D157" s="47" t="s">
        <v>186</v>
      </c>
      <c r="E157" s="18"/>
      <c r="F157" s="24">
        <f>F151+1</f>
        <v>42851</v>
      </c>
      <c r="G157" s="19" t="str">
        <f t="shared" si="11"/>
        <v>Mittwoch</v>
      </c>
      <c r="H157" s="20">
        <f>MONTH(F157)</f>
        <v>4</v>
      </c>
      <c r="I157" s="19" t="e">
        <f>VLOOKUP(H157,#REF!,2,FALSE)</f>
        <v>#REF!</v>
      </c>
      <c r="J157" s="21">
        <f t="shared" si="9"/>
        <v>4.166666666666663E-2</v>
      </c>
      <c r="K157" s="22">
        <f t="shared" si="12"/>
        <v>0.99999999999999911</v>
      </c>
      <c r="L157" s="53" t="str">
        <f t="shared" si="13"/>
        <v/>
      </c>
    </row>
    <row r="158" spans="1:12" ht="30" x14ac:dyDescent="0.25">
      <c r="A158" s="17">
        <f>B157</f>
        <v>0.5625</v>
      </c>
      <c r="B158" s="17">
        <v>0.66666666666666663</v>
      </c>
      <c r="C158" s="47" t="s">
        <v>214</v>
      </c>
      <c r="D158" s="47" t="s">
        <v>187</v>
      </c>
      <c r="E158" s="18"/>
      <c r="F158" s="24">
        <f>F152+1</f>
        <v>42851</v>
      </c>
      <c r="G158" s="19" t="str">
        <f t="shared" si="11"/>
        <v>Mittwoch</v>
      </c>
      <c r="H158" s="20">
        <f>MONTH(F158)</f>
        <v>4</v>
      </c>
      <c r="I158" s="19" t="e">
        <f>VLOOKUP(H158,#REF!,2,FALSE)</f>
        <v>#REF!</v>
      </c>
      <c r="J158" s="21">
        <f t="shared" si="9"/>
        <v>0.10416666666666663</v>
      </c>
      <c r="K158" s="22">
        <f t="shared" si="12"/>
        <v>2.4999999999999991</v>
      </c>
      <c r="L158" s="53" t="str">
        <f t="shared" si="13"/>
        <v/>
      </c>
    </row>
    <row r="159" spans="1:12" x14ac:dyDescent="0.25">
      <c r="A159" s="17">
        <f>B158</f>
        <v>0.66666666666666663</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25">
      <c r="A160" s="15"/>
      <c r="B160" s="15"/>
      <c r="C160" s="48"/>
      <c r="D160" s="48"/>
      <c r="E160" s="16"/>
      <c r="F160" s="27"/>
      <c r="G160" s="1"/>
      <c r="H160" s="2"/>
      <c r="I160" s="1"/>
      <c r="J160" s="3"/>
      <c r="K160" s="4"/>
      <c r="L160" s="54" t="str">
        <f>IF(SUM(K155:K159)&gt;10,SUM(K155:K159),"")</f>
        <v/>
      </c>
    </row>
    <row r="161" spans="1:12" x14ac:dyDescent="0.25">
      <c r="A161" s="17">
        <v>0.3125</v>
      </c>
      <c r="B161" s="17">
        <v>0.5</v>
      </c>
      <c r="C161" s="47" t="s">
        <v>216</v>
      </c>
      <c r="D161" s="47" t="s">
        <v>100</v>
      </c>
      <c r="E161" s="18"/>
      <c r="F161" s="24">
        <f>F155+1</f>
        <v>42852</v>
      </c>
      <c r="G161" s="19" t="str">
        <f t="shared" si="11"/>
        <v>Donnerstag</v>
      </c>
      <c r="H161" s="20">
        <f>MONTH(F161)</f>
        <v>4</v>
      </c>
      <c r="I161" s="19" t="e">
        <f>VLOOKUP(H161,#REF!,2,FALSE)</f>
        <v>#REF!</v>
      </c>
      <c r="J161" s="21">
        <f t="shared" si="9"/>
        <v>0.1875</v>
      </c>
      <c r="K161" s="22">
        <f t="shared" si="12"/>
        <v>4.5</v>
      </c>
      <c r="L161" s="53" t="str">
        <f t="shared" si="13"/>
        <v/>
      </c>
    </row>
    <row r="162" spans="1:12" x14ac:dyDescent="0.25">
      <c r="A162" s="17">
        <f>B161</f>
        <v>0.5</v>
      </c>
      <c r="B162" s="17">
        <v>0.52083333333333337</v>
      </c>
      <c r="C162" s="47"/>
      <c r="D162" s="47" t="s">
        <v>52</v>
      </c>
      <c r="E162" s="18"/>
      <c r="F162" s="24">
        <f>F156+1</f>
        <v>42852</v>
      </c>
      <c r="G162" s="19" t="str">
        <f t="shared" si="11"/>
        <v>Donnerstag</v>
      </c>
      <c r="H162" s="20">
        <f>MONTH(F162)</f>
        <v>4</v>
      </c>
      <c r="I162" s="19" t="e">
        <f>VLOOKUP(H162,#REF!,2,FALSE)</f>
        <v>#REF!</v>
      </c>
      <c r="J162" s="21">
        <f t="shared" si="9"/>
        <v>2.083333333333337E-2</v>
      </c>
      <c r="K162" s="22" t="str">
        <f t="shared" si="12"/>
        <v/>
      </c>
      <c r="L162" s="53" t="str">
        <f t="shared" si="13"/>
        <v/>
      </c>
    </row>
    <row r="163" spans="1:12" x14ac:dyDescent="0.25">
      <c r="A163" s="17">
        <f>B162</f>
        <v>0.52083333333333337</v>
      </c>
      <c r="B163" s="17">
        <v>0.5625</v>
      </c>
      <c r="C163" s="47" t="s">
        <v>217</v>
      </c>
      <c r="D163" s="47" t="s">
        <v>186</v>
      </c>
      <c r="E163" s="18"/>
      <c r="F163" s="24">
        <f>F157+1</f>
        <v>42852</v>
      </c>
      <c r="G163" s="19" t="str">
        <f t="shared" si="11"/>
        <v>Donnerstag</v>
      </c>
      <c r="H163" s="20">
        <f>MONTH(F163)</f>
        <v>4</v>
      </c>
      <c r="I163" s="19" t="e">
        <f>VLOOKUP(H163,#REF!,2,FALSE)</f>
        <v>#REF!</v>
      </c>
      <c r="J163" s="21">
        <f t="shared" si="9"/>
        <v>4.166666666666663E-2</v>
      </c>
      <c r="K163" s="22">
        <f t="shared" si="12"/>
        <v>0.99999999999999911</v>
      </c>
      <c r="L163" s="53" t="str">
        <f t="shared" si="13"/>
        <v/>
      </c>
    </row>
    <row r="164" spans="1:12" x14ac:dyDescent="0.25">
      <c r="A164" s="17">
        <f>B163</f>
        <v>0.5625</v>
      </c>
      <c r="B164" s="17">
        <v>0.70833333333333337</v>
      </c>
      <c r="C164" s="47" t="s">
        <v>218</v>
      </c>
      <c r="D164" s="47" t="s">
        <v>100</v>
      </c>
      <c r="E164" s="18"/>
      <c r="F164" s="24">
        <f>F158+1</f>
        <v>42852</v>
      </c>
      <c r="G164" s="19" t="str">
        <f t="shared" si="11"/>
        <v>Donnerstag</v>
      </c>
      <c r="H164" s="20">
        <f>MONTH(F164)</f>
        <v>4</v>
      </c>
      <c r="I164" s="19" t="e">
        <f>VLOOKUP(H164,#REF!,2,FALSE)</f>
        <v>#REF!</v>
      </c>
      <c r="J164" s="21">
        <f t="shared" ref="J164:J183" si="14">IF(B164-A164&gt;0,B164-A164,0)</f>
        <v>0.14583333333333337</v>
      </c>
      <c r="K164" s="22">
        <f t="shared" si="12"/>
        <v>3.5000000000000009</v>
      </c>
      <c r="L164" s="53" t="str">
        <f t="shared" si="13"/>
        <v/>
      </c>
    </row>
    <row r="165" spans="1:12" x14ac:dyDescent="0.25">
      <c r="A165" s="17">
        <f>B164</f>
        <v>0.70833333333333337</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25">
      <c r="A166" s="15"/>
      <c r="B166" s="15"/>
      <c r="C166" s="48"/>
      <c r="D166" s="48"/>
      <c r="E166" s="16"/>
      <c r="F166" s="27"/>
      <c r="G166" s="1"/>
      <c r="H166" s="2"/>
      <c r="I166" s="1"/>
      <c r="J166" s="3"/>
      <c r="K166" s="4"/>
      <c r="L166" s="54" t="str">
        <f>IF(SUM(K161:K165)&gt;10,SUM(K161:K165),"")</f>
        <v/>
      </c>
    </row>
    <row r="167" spans="1:12" ht="30" x14ac:dyDescent="0.25">
      <c r="A167" s="17">
        <v>0.3125</v>
      </c>
      <c r="B167" s="17">
        <v>0.47916666666666669</v>
      </c>
      <c r="C167" s="47" t="s">
        <v>219</v>
      </c>
      <c r="D167" s="47" t="s">
        <v>187</v>
      </c>
      <c r="E167" s="18"/>
      <c r="F167" s="24">
        <f>F161+1</f>
        <v>42853</v>
      </c>
      <c r="G167" s="19" t="str">
        <f t="shared" ref="G167:G177" si="15">TEXT(F167,"TTTT")</f>
        <v>Freitag</v>
      </c>
      <c r="H167" s="20">
        <f>MONTH(F167)</f>
        <v>4</v>
      </c>
      <c r="I167" s="19" t="e">
        <f>VLOOKUP(H167,#REF!,2,FALSE)</f>
        <v>#REF!</v>
      </c>
      <c r="J167" s="21">
        <f t="shared" si="14"/>
        <v>0.16666666666666669</v>
      </c>
      <c r="K167" s="22">
        <f t="shared" si="12"/>
        <v>4</v>
      </c>
      <c r="L167" s="53" t="str">
        <f t="shared" si="13"/>
        <v/>
      </c>
    </row>
    <row r="168" spans="1:12" x14ac:dyDescent="0.25">
      <c r="A168" s="17">
        <v>0.47916666666666669</v>
      </c>
      <c r="B168" s="17">
        <v>0.5</v>
      </c>
      <c r="C168" s="47"/>
      <c r="D168" s="47" t="s">
        <v>52</v>
      </c>
      <c r="E168" s="18"/>
      <c r="F168" s="24">
        <f>F167</f>
        <v>42853</v>
      </c>
      <c r="G168" s="19" t="str">
        <f t="shared" si="15"/>
        <v>Freitag</v>
      </c>
      <c r="H168" s="20">
        <f>MONTH(F168)</f>
        <v>4</v>
      </c>
      <c r="I168" s="19" t="e">
        <f>VLOOKUP(H168,#REF!,2,FALSE)</f>
        <v>#REF!</v>
      </c>
      <c r="J168" s="21">
        <f t="shared" si="14"/>
        <v>2.0833333333333315E-2</v>
      </c>
      <c r="K168" s="22" t="str">
        <f t="shared" si="12"/>
        <v/>
      </c>
      <c r="L168" s="53" t="str">
        <f t="shared" si="13"/>
        <v/>
      </c>
    </row>
    <row r="169" spans="1:12" ht="30" x14ac:dyDescent="0.25">
      <c r="A169" s="17">
        <f>B168</f>
        <v>0.5</v>
      </c>
      <c r="B169" s="17">
        <v>0.5625</v>
      </c>
      <c r="C169" s="47" t="s">
        <v>220</v>
      </c>
      <c r="D169" s="47" t="s">
        <v>102</v>
      </c>
      <c r="E169" s="18"/>
      <c r="F169" s="24">
        <f>F168</f>
        <v>42853</v>
      </c>
      <c r="G169" s="19" t="str">
        <f t="shared" si="15"/>
        <v>Freitag</v>
      </c>
      <c r="H169" s="20">
        <f>MONTH(F169)</f>
        <v>4</v>
      </c>
      <c r="I169" s="19" t="e">
        <f>VLOOKUP(H169,#REF!,2,FALSE)</f>
        <v>#REF!</v>
      </c>
      <c r="J169" s="21">
        <f t="shared" si="14"/>
        <v>6.25E-2</v>
      </c>
      <c r="K169" s="22">
        <f t="shared" si="12"/>
        <v>1.5</v>
      </c>
      <c r="L169" s="53" t="str">
        <f t="shared" si="13"/>
        <v/>
      </c>
    </row>
    <row r="170" spans="1:12" x14ac:dyDescent="0.25">
      <c r="A170" s="17">
        <f>B169</f>
        <v>0.5625</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25">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25">
      <c r="A172" s="15"/>
      <c r="B172" s="15"/>
      <c r="C172" s="48"/>
      <c r="D172" s="48"/>
      <c r="E172" s="16"/>
      <c r="F172" s="27"/>
      <c r="G172" s="1"/>
      <c r="H172" s="2"/>
      <c r="I172" s="1"/>
      <c r="J172" s="3"/>
      <c r="K172" s="4"/>
      <c r="L172" s="54" t="str">
        <f>IF(SUM(K167:K171)&gt;10,SUM(K167:K171),"")</f>
        <v/>
      </c>
    </row>
    <row r="173" spans="1:12" x14ac:dyDescent="0.25">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25">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25">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25">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25">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25">
      <c r="A178" s="15"/>
      <c r="B178" s="15"/>
      <c r="C178" s="48"/>
      <c r="D178" s="48"/>
      <c r="E178" s="16"/>
      <c r="F178" s="27"/>
      <c r="G178" s="1"/>
      <c r="H178" s="2"/>
      <c r="I178" s="1"/>
      <c r="J178" s="3"/>
      <c r="K178" s="4"/>
      <c r="L178" s="54" t="str">
        <f>IF(SUM(K173:K177)&gt;10,SUM(K173:K177),"")</f>
        <v/>
      </c>
    </row>
    <row r="179" spans="1:15" x14ac:dyDescent="0.25">
      <c r="A179" s="17">
        <v>0</v>
      </c>
      <c r="B179" s="17">
        <v>0</v>
      </c>
      <c r="C179" s="47"/>
      <c r="D179" s="47"/>
      <c r="E179" s="18"/>
      <c r="F179" s="24">
        <f>F177+1</f>
        <v>42855</v>
      </c>
      <c r="G179" s="19" t="s">
        <v>74</v>
      </c>
      <c r="H179" s="20"/>
      <c r="I179" s="19"/>
      <c r="J179" s="21">
        <f t="shared" si="14"/>
        <v>0</v>
      </c>
      <c r="K179" s="22">
        <f t="shared" si="12"/>
        <v>0</v>
      </c>
      <c r="L179" s="53" t="str">
        <f t="shared" si="13"/>
        <v/>
      </c>
    </row>
    <row r="180" spans="1:15" x14ac:dyDescent="0.25">
      <c r="A180" s="17">
        <f>B179</f>
        <v>0</v>
      </c>
      <c r="B180" s="17">
        <v>0</v>
      </c>
      <c r="C180" s="47"/>
      <c r="D180" s="47"/>
      <c r="E180" s="18"/>
      <c r="F180" s="24">
        <f>F179</f>
        <v>42855</v>
      </c>
      <c r="G180" s="19" t="s">
        <v>74</v>
      </c>
      <c r="H180" s="20"/>
      <c r="I180" s="19"/>
      <c r="J180" s="21">
        <f t="shared" si="14"/>
        <v>0</v>
      </c>
      <c r="K180" s="22">
        <f t="shared" si="12"/>
        <v>0</v>
      </c>
      <c r="L180" s="53" t="str">
        <f t="shared" si="13"/>
        <v/>
      </c>
    </row>
    <row r="181" spans="1:15" x14ac:dyDescent="0.25">
      <c r="A181" s="17">
        <f>B180</f>
        <v>0</v>
      </c>
      <c r="B181" s="17">
        <v>0</v>
      </c>
      <c r="C181" s="47"/>
      <c r="D181" s="47"/>
      <c r="E181" s="18"/>
      <c r="F181" s="24">
        <f>F180</f>
        <v>42855</v>
      </c>
      <c r="G181" s="19" t="s">
        <v>74</v>
      </c>
      <c r="H181" s="20"/>
      <c r="I181" s="19"/>
      <c r="J181" s="21">
        <f t="shared" si="14"/>
        <v>0</v>
      </c>
      <c r="K181" s="22">
        <f t="shared" si="12"/>
        <v>0</v>
      </c>
      <c r="L181" s="53" t="str">
        <f t="shared" si="13"/>
        <v/>
      </c>
    </row>
    <row r="182" spans="1:15" x14ac:dyDescent="0.25">
      <c r="A182" s="17">
        <f>B181</f>
        <v>0</v>
      </c>
      <c r="B182" s="17">
        <v>0</v>
      </c>
      <c r="C182" s="47"/>
      <c r="D182" s="47"/>
      <c r="E182" s="18"/>
      <c r="F182" s="24">
        <f>F181</f>
        <v>42855</v>
      </c>
      <c r="G182" s="19" t="s">
        <v>74</v>
      </c>
      <c r="H182" s="20"/>
      <c r="I182" s="19"/>
      <c r="J182" s="21">
        <f t="shared" si="14"/>
        <v>0</v>
      </c>
      <c r="K182" s="22">
        <f t="shared" si="12"/>
        <v>0</v>
      </c>
      <c r="L182" s="53" t="str">
        <f t="shared" si="13"/>
        <v/>
      </c>
    </row>
    <row r="183" spans="1:15" x14ac:dyDescent="0.25">
      <c r="A183" s="17">
        <f>B182</f>
        <v>0</v>
      </c>
      <c r="B183" s="17">
        <v>0</v>
      </c>
      <c r="C183" s="47"/>
      <c r="D183" s="47"/>
      <c r="E183" s="18"/>
      <c r="F183" s="24">
        <f>F182</f>
        <v>42855</v>
      </c>
      <c r="G183" s="19" t="s">
        <v>74</v>
      </c>
      <c r="H183" s="20"/>
      <c r="I183" s="19"/>
      <c r="J183" s="21">
        <f t="shared" si="14"/>
        <v>0</v>
      </c>
      <c r="K183" s="22">
        <f t="shared" si="12"/>
        <v>0</v>
      </c>
      <c r="L183" s="53" t="str">
        <f t="shared" si="13"/>
        <v/>
      </c>
    </row>
    <row r="184" spans="1:15" x14ac:dyDescent="0.25">
      <c r="A184" s="15"/>
      <c r="B184" s="15"/>
      <c r="C184" s="48"/>
      <c r="D184" s="48"/>
      <c r="E184" s="16"/>
      <c r="F184" s="27"/>
      <c r="G184" s="1"/>
      <c r="H184" s="2"/>
      <c r="I184" s="1"/>
      <c r="J184" s="3"/>
      <c r="K184" s="4"/>
      <c r="L184" s="54" t="str">
        <f>IF(SUM(K179:K183)&gt;10,SUM(K179:K183),"")</f>
        <v/>
      </c>
    </row>
    <row r="185" spans="1:15" ht="15.75" thickBot="1" x14ac:dyDescent="0.3">
      <c r="A185" s="137" t="s">
        <v>13</v>
      </c>
      <c r="B185" s="138"/>
      <c r="C185" s="138"/>
      <c r="D185" s="138"/>
      <c r="E185" s="139"/>
      <c r="F185" s="7"/>
      <c r="G185" s="6"/>
      <c r="H185" s="8"/>
      <c r="I185" s="6"/>
      <c r="J185" s="9"/>
      <c r="K185" s="11">
        <f>SUM(K5:K183)</f>
        <v>146</v>
      </c>
      <c r="L185" s="10">
        <f>SUM(L5:L184)</f>
        <v>0</v>
      </c>
    </row>
    <row r="186" spans="1:15" x14ac:dyDescent="0.25">
      <c r="A186" s="35"/>
      <c r="B186" s="35"/>
      <c r="C186" s="35"/>
      <c r="D186" s="35"/>
      <c r="E186" s="35"/>
    </row>
    <row r="187" spans="1:15" x14ac:dyDescent="0.25">
      <c r="F187" s="5"/>
    </row>
    <row r="188" spans="1:15" s="36" customFormat="1" x14ac:dyDescent="0.25">
      <c r="A188" s="37" t="s">
        <v>10</v>
      </c>
      <c r="B188" s="38"/>
      <c r="C188" s="38"/>
      <c r="D188" s="35"/>
      <c r="E188" s="35"/>
      <c r="G188" s="5"/>
      <c r="H188" s="5"/>
      <c r="I188" s="5"/>
      <c r="J188" s="5"/>
      <c r="K188" s="5"/>
      <c r="L188" s="5"/>
      <c r="M188" s="5"/>
      <c r="N188" s="5"/>
      <c r="O188" s="5"/>
    </row>
    <row r="189" spans="1:15" s="36" customFormat="1" x14ac:dyDescent="0.25">
      <c r="A189" s="39" t="s">
        <v>24</v>
      </c>
      <c r="B189" s="38"/>
      <c r="C189" s="38"/>
      <c r="D189" s="38"/>
      <c r="E189" s="38"/>
      <c r="G189" s="5"/>
      <c r="H189" s="5"/>
      <c r="I189" s="5"/>
      <c r="J189" s="5"/>
      <c r="K189" s="5"/>
      <c r="L189" s="5"/>
      <c r="M189" s="5"/>
      <c r="N189" s="5"/>
      <c r="O189" s="5"/>
    </row>
    <row r="190" spans="1:15" s="36" customFormat="1" x14ac:dyDescent="0.25">
      <c r="A190" s="40"/>
      <c r="B190" s="41"/>
      <c r="C190" s="41"/>
      <c r="D190" s="41"/>
      <c r="E190" s="41"/>
      <c r="G190" s="5"/>
      <c r="H190" s="5"/>
      <c r="I190" s="5"/>
      <c r="J190" s="5"/>
      <c r="K190" s="5"/>
      <c r="L190" s="5"/>
      <c r="M190" s="5"/>
      <c r="N190" s="5"/>
      <c r="O190" s="5"/>
    </row>
    <row r="191" spans="1:15" s="36" customFormat="1" ht="32.25" customHeight="1" x14ac:dyDescent="0.25">
      <c r="A191" s="37" t="s">
        <v>10</v>
      </c>
      <c r="B191" s="38"/>
      <c r="C191" s="38"/>
      <c r="D191" s="35"/>
      <c r="E191" s="37"/>
      <c r="G191" s="5"/>
      <c r="H191" s="5"/>
      <c r="I191" s="5"/>
      <c r="J191" s="5"/>
      <c r="K191" s="5"/>
      <c r="L191" s="5"/>
      <c r="M191" s="5"/>
      <c r="N191" s="5"/>
      <c r="O191" s="5"/>
    </row>
    <row r="192" spans="1:15" s="36" customFormat="1" x14ac:dyDescent="0.25">
      <c r="A192" s="39" t="s">
        <v>25</v>
      </c>
      <c r="B192" s="38"/>
      <c r="C192" s="38"/>
      <c r="D192" s="38"/>
      <c r="E192" s="39"/>
      <c r="G192" s="5"/>
      <c r="H192" s="5"/>
      <c r="I192" s="5"/>
      <c r="J192" s="5"/>
      <c r="K192" s="5"/>
      <c r="L192" s="5"/>
      <c r="M192" s="5"/>
      <c r="N192" s="5"/>
      <c r="O192" s="5"/>
    </row>
    <row r="193" spans="1:15" s="36" customFormat="1" x14ac:dyDescent="0.25">
      <c r="A193" s="37"/>
      <c r="B193" s="35"/>
      <c r="C193" s="35"/>
      <c r="D193" s="35"/>
      <c r="E193" s="35"/>
      <c r="G193" s="5"/>
      <c r="H193" s="5"/>
      <c r="I193" s="5"/>
      <c r="J193" s="5"/>
      <c r="K193" s="5"/>
      <c r="L193" s="5"/>
      <c r="M193" s="5"/>
      <c r="N193" s="5"/>
      <c r="O193" s="5"/>
    </row>
    <row r="194" spans="1:15" s="36" customFormat="1" ht="39.75" customHeight="1" x14ac:dyDescent="0.25">
      <c r="A194" s="37" t="s">
        <v>10</v>
      </c>
      <c r="B194" s="38"/>
      <c r="C194" s="38"/>
      <c r="D194" s="35"/>
      <c r="E194" s="35"/>
      <c r="G194" s="5"/>
      <c r="H194" s="5"/>
      <c r="I194" s="5"/>
      <c r="J194" s="5"/>
      <c r="K194" s="5"/>
      <c r="L194" s="5"/>
      <c r="M194" s="5"/>
      <c r="N194" s="5"/>
      <c r="O194" s="5"/>
    </row>
    <row r="195" spans="1:15" s="36" customFormat="1" x14ac:dyDescent="0.25">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157" priority="997" stopIfTrue="1">
      <formula>$G6="Sonntag"</formula>
    </cfRule>
    <cfRule type="expression" dxfId="3156" priority="998" stopIfTrue="1">
      <formula>$G6="Samstag"</formula>
    </cfRule>
  </conditionalFormatting>
  <conditionalFormatting sqref="F17:G19 F23:G27 F29:G33 F35:G39 F47:G51 F53:G57 F59:G63 F6:G15 F21:G21">
    <cfRule type="expression" dxfId="3155" priority="996">
      <formula>#REF!="Sa"</formula>
    </cfRule>
  </conditionalFormatting>
  <conditionalFormatting sqref="G17:G19 G23:G27 G29:G33 G35:G39 G47:G51 G53:G57 G59:G63 G6:G15 G21">
    <cfRule type="expression" dxfId="3154" priority="994">
      <formula>$G6="Sonntag"</formula>
    </cfRule>
    <cfRule type="expression" dxfId="3153" priority="995">
      <formula>$G6="Samstag"</formula>
    </cfRule>
  </conditionalFormatting>
  <conditionalFormatting sqref="G23:G27 G29:G33 G35:G39">
    <cfRule type="expression" dxfId="3152" priority="992">
      <formula>$H23="Sonntag"</formula>
    </cfRule>
    <cfRule type="expression" dxfId="3151" priority="993">
      <formula>$H23="Samstag"</formula>
    </cfRule>
  </conditionalFormatting>
  <conditionalFormatting sqref="M37:O37">
    <cfRule type="expression" dxfId="3150" priority="990" stopIfTrue="1">
      <formula>$G43="Sonntag"</formula>
    </cfRule>
    <cfRule type="expression" dxfId="3149" priority="991" stopIfTrue="1">
      <formula>$G43="Samstag"</formula>
    </cfRule>
  </conditionalFormatting>
  <conditionalFormatting sqref="B16 E16:J16">
    <cfRule type="expression" dxfId="3148" priority="988" stopIfTrue="1">
      <formula>$G16="Sonntag"</formula>
    </cfRule>
    <cfRule type="expression" dxfId="3147" priority="989" stopIfTrue="1">
      <formula>$G16="Samstag"</formula>
    </cfRule>
  </conditionalFormatting>
  <conditionalFormatting sqref="F16:G16">
    <cfRule type="expression" dxfId="3146" priority="987">
      <formula>#REF!="Sa"</formula>
    </cfRule>
  </conditionalFormatting>
  <conditionalFormatting sqref="G16">
    <cfRule type="expression" dxfId="3145" priority="985">
      <formula>$G16="Sonntag"</formula>
    </cfRule>
    <cfRule type="expression" dxfId="3144" priority="986">
      <formula>$G16="Samstag"</formula>
    </cfRule>
  </conditionalFormatting>
  <conditionalFormatting sqref="B22 E22:J22">
    <cfRule type="expression" dxfId="3143" priority="983" stopIfTrue="1">
      <formula>$G22="Sonntag"</formula>
    </cfRule>
    <cfRule type="expression" dxfId="3142" priority="984" stopIfTrue="1">
      <formula>$G22="Samstag"</formula>
    </cfRule>
  </conditionalFormatting>
  <conditionalFormatting sqref="F22:G22">
    <cfRule type="expression" dxfId="3141" priority="982">
      <formula>#REF!="Sa"</formula>
    </cfRule>
  </conditionalFormatting>
  <conditionalFormatting sqref="G22">
    <cfRule type="expression" dxfId="3140" priority="980">
      <formula>$G22="Sonntag"</formula>
    </cfRule>
    <cfRule type="expression" dxfId="3139" priority="981">
      <formula>$G22="Samstag"</formula>
    </cfRule>
  </conditionalFormatting>
  <conditionalFormatting sqref="B28 E28:J28">
    <cfRule type="expression" dxfId="3138" priority="978" stopIfTrue="1">
      <formula>$G28="Sonntag"</formula>
    </cfRule>
    <cfRule type="expression" dxfId="3137" priority="979" stopIfTrue="1">
      <formula>$G28="Samstag"</formula>
    </cfRule>
  </conditionalFormatting>
  <conditionalFormatting sqref="F28:G28">
    <cfRule type="expression" dxfId="3136" priority="977">
      <formula>#REF!="Sa"</formula>
    </cfRule>
  </conditionalFormatting>
  <conditionalFormatting sqref="G28">
    <cfRule type="expression" dxfId="3135" priority="975">
      <formula>$G28="Sonntag"</formula>
    </cfRule>
    <cfRule type="expression" dxfId="3134" priority="976">
      <formula>$G28="Samstag"</formula>
    </cfRule>
  </conditionalFormatting>
  <conditionalFormatting sqref="B34 E34:J34">
    <cfRule type="expression" dxfId="3133" priority="973" stopIfTrue="1">
      <formula>$G34="Sonntag"</formula>
    </cfRule>
    <cfRule type="expression" dxfId="3132" priority="974" stopIfTrue="1">
      <formula>$G34="Samstag"</formula>
    </cfRule>
  </conditionalFormatting>
  <conditionalFormatting sqref="F34:G34">
    <cfRule type="expression" dxfId="3131" priority="972">
      <formula>#REF!="Sa"</formula>
    </cfRule>
  </conditionalFormatting>
  <conditionalFormatting sqref="G34">
    <cfRule type="expression" dxfId="3130" priority="970">
      <formula>$G34="Sonntag"</formula>
    </cfRule>
    <cfRule type="expression" dxfId="3129" priority="971">
      <formula>$G34="Samstag"</formula>
    </cfRule>
  </conditionalFormatting>
  <conditionalFormatting sqref="B40 E40:J40">
    <cfRule type="expression" dxfId="3128" priority="968" stopIfTrue="1">
      <formula>$G40="Sonntag"</formula>
    </cfRule>
    <cfRule type="expression" dxfId="3127" priority="969" stopIfTrue="1">
      <formula>$G40="Samstag"</formula>
    </cfRule>
  </conditionalFormatting>
  <conditionalFormatting sqref="F40:G40">
    <cfRule type="expression" dxfId="3126" priority="967">
      <formula>#REF!="Sa"</formula>
    </cfRule>
  </conditionalFormatting>
  <conditionalFormatting sqref="G40">
    <cfRule type="expression" dxfId="3125" priority="965">
      <formula>$G40="Sonntag"</formula>
    </cfRule>
    <cfRule type="expression" dxfId="3124" priority="966">
      <formula>$G40="Samstag"</formula>
    </cfRule>
  </conditionalFormatting>
  <conditionalFormatting sqref="B46 E46:J46">
    <cfRule type="expression" dxfId="3123" priority="963" stopIfTrue="1">
      <formula>$G46="Sonntag"</formula>
    </cfRule>
    <cfRule type="expression" dxfId="3122" priority="964" stopIfTrue="1">
      <formula>$G46="Samstag"</formula>
    </cfRule>
  </conditionalFormatting>
  <conditionalFormatting sqref="F46:G46">
    <cfRule type="expression" dxfId="3121" priority="962">
      <formula>#REF!="Sa"</formula>
    </cfRule>
  </conditionalFormatting>
  <conditionalFormatting sqref="G46">
    <cfRule type="expression" dxfId="3120" priority="960">
      <formula>$G46="Sonntag"</formula>
    </cfRule>
    <cfRule type="expression" dxfId="3119" priority="961">
      <formula>$G46="Samstag"</formula>
    </cfRule>
  </conditionalFormatting>
  <conditionalFormatting sqref="B52 E52:J52">
    <cfRule type="expression" dxfId="3118" priority="958" stopIfTrue="1">
      <formula>$G52="Sonntag"</formula>
    </cfRule>
    <cfRule type="expression" dxfId="3117" priority="959" stopIfTrue="1">
      <formula>$G52="Samstag"</formula>
    </cfRule>
  </conditionalFormatting>
  <conditionalFormatting sqref="F52:G52">
    <cfRule type="expression" dxfId="3116" priority="957">
      <formula>#REF!="Sa"</formula>
    </cfRule>
  </conditionalFormatting>
  <conditionalFormatting sqref="G52">
    <cfRule type="expression" dxfId="3115" priority="955">
      <formula>$G52="Sonntag"</formula>
    </cfRule>
    <cfRule type="expression" dxfId="3114" priority="956">
      <formula>$G52="Samstag"</formula>
    </cfRule>
  </conditionalFormatting>
  <conditionalFormatting sqref="B58 E58:J58">
    <cfRule type="expression" dxfId="3113" priority="953" stopIfTrue="1">
      <formula>$G58="Sonntag"</formula>
    </cfRule>
    <cfRule type="expression" dxfId="3112" priority="954" stopIfTrue="1">
      <formula>$G58="Samstag"</formula>
    </cfRule>
  </conditionalFormatting>
  <conditionalFormatting sqref="F58:G58">
    <cfRule type="expression" dxfId="3111" priority="952">
      <formula>#REF!="Sa"</formula>
    </cfRule>
  </conditionalFormatting>
  <conditionalFormatting sqref="G58">
    <cfRule type="expression" dxfId="3110" priority="950">
      <formula>$G58="Sonntag"</formula>
    </cfRule>
    <cfRule type="expression" dxfId="3109" priority="951">
      <formula>$G58="Samstag"</formula>
    </cfRule>
  </conditionalFormatting>
  <conditionalFormatting sqref="B64 E64:J64">
    <cfRule type="expression" dxfId="3108" priority="948" stopIfTrue="1">
      <formula>$G64="Sonntag"</formula>
    </cfRule>
    <cfRule type="expression" dxfId="3107" priority="949" stopIfTrue="1">
      <formula>$G64="Samstag"</formula>
    </cfRule>
  </conditionalFormatting>
  <conditionalFormatting sqref="F64:G64">
    <cfRule type="expression" dxfId="3106" priority="947">
      <formula>#REF!="Sa"</formula>
    </cfRule>
  </conditionalFormatting>
  <conditionalFormatting sqref="G64">
    <cfRule type="expression" dxfId="3105" priority="945">
      <formula>$G64="Sonntag"</formula>
    </cfRule>
    <cfRule type="expression" dxfId="3104" priority="946">
      <formula>$G64="Samstag"</formula>
    </cfRule>
  </conditionalFormatting>
  <conditionalFormatting sqref="B70 E70:J70">
    <cfRule type="expression" dxfId="3103" priority="943" stopIfTrue="1">
      <formula>$G70="Sonntag"</formula>
    </cfRule>
    <cfRule type="expression" dxfId="3102" priority="944" stopIfTrue="1">
      <formula>$G70="Samstag"</formula>
    </cfRule>
  </conditionalFormatting>
  <conditionalFormatting sqref="F70:G70">
    <cfRule type="expression" dxfId="3101" priority="942">
      <formula>#REF!="Sa"</formula>
    </cfRule>
  </conditionalFormatting>
  <conditionalFormatting sqref="G70">
    <cfRule type="expression" dxfId="3100" priority="940">
      <formula>$G70="Sonntag"</formula>
    </cfRule>
    <cfRule type="expression" dxfId="3099" priority="941">
      <formula>$G70="Samstag"</formula>
    </cfRule>
  </conditionalFormatting>
  <conditionalFormatting sqref="B76 E76:J76">
    <cfRule type="expression" dxfId="3098" priority="938" stopIfTrue="1">
      <formula>$G76="Sonntag"</formula>
    </cfRule>
    <cfRule type="expression" dxfId="3097" priority="939" stopIfTrue="1">
      <formula>$G76="Samstag"</formula>
    </cfRule>
  </conditionalFormatting>
  <conditionalFormatting sqref="F76:G76">
    <cfRule type="expression" dxfId="3096" priority="937">
      <formula>#REF!="Sa"</formula>
    </cfRule>
  </conditionalFormatting>
  <conditionalFormatting sqref="G76">
    <cfRule type="expression" dxfId="3095" priority="935">
      <formula>$G76="Sonntag"</formula>
    </cfRule>
    <cfRule type="expression" dxfId="3094" priority="936">
      <formula>$G76="Samstag"</formula>
    </cfRule>
  </conditionalFormatting>
  <conditionalFormatting sqref="B82 E82:J82">
    <cfRule type="expression" dxfId="3093" priority="933" stopIfTrue="1">
      <formula>$G82="Sonntag"</formula>
    </cfRule>
    <cfRule type="expression" dxfId="3092" priority="934" stopIfTrue="1">
      <formula>$G82="Samstag"</formula>
    </cfRule>
  </conditionalFormatting>
  <conditionalFormatting sqref="F82:G82">
    <cfRule type="expression" dxfId="3091" priority="932">
      <formula>#REF!="Sa"</formula>
    </cfRule>
  </conditionalFormatting>
  <conditionalFormatting sqref="G82">
    <cfRule type="expression" dxfId="3090" priority="930">
      <formula>$G82="Sonntag"</formula>
    </cfRule>
    <cfRule type="expression" dxfId="3089" priority="931">
      <formula>$G82="Samstag"</formula>
    </cfRule>
  </conditionalFormatting>
  <conditionalFormatting sqref="B88 E88:J88">
    <cfRule type="expression" dxfId="3088" priority="928" stopIfTrue="1">
      <formula>$G88="Sonntag"</formula>
    </cfRule>
    <cfRule type="expression" dxfId="3087" priority="929" stopIfTrue="1">
      <formula>$G88="Samstag"</formula>
    </cfRule>
  </conditionalFormatting>
  <conditionalFormatting sqref="F88:G88">
    <cfRule type="expression" dxfId="3086" priority="927">
      <formula>#REF!="Sa"</formula>
    </cfRule>
  </conditionalFormatting>
  <conditionalFormatting sqref="G88">
    <cfRule type="expression" dxfId="3085" priority="925">
      <formula>$G88="Sonntag"</formula>
    </cfRule>
    <cfRule type="expression" dxfId="3084" priority="926">
      <formula>$G88="Samstag"</formula>
    </cfRule>
  </conditionalFormatting>
  <conditionalFormatting sqref="B94 E94:J94">
    <cfRule type="expression" dxfId="3083" priority="923" stopIfTrue="1">
      <formula>$G94="Sonntag"</formula>
    </cfRule>
    <cfRule type="expression" dxfId="3082" priority="924" stopIfTrue="1">
      <formula>$G94="Samstag"</formula>
    </cfRule>
  </conditionalFormatting>
  <conditionalFormatting sqref="F94:G94">
    <cfRule type="expression" dxfId="3081" priority="922">
      <formula>#REF!="Sa"</formula>
    </cfRule>
  </conditionalFormatting>
  <conditionalFormatting sqref="G94">
    <cfRule type="expression" dxfId="3080" priority="920">
      <formula>$G94="Sonntag"</formula>
    </cfRule>
    <cfRule type="expression" dxfId="3079" priority="921">
      <formula>$G94="Samstag"</formula>
    </cfRule>
  </conditionalFormatting>
  <conditionalFormatting sqref="B100 E100:J100">
    <cfRule type="expression" dxfId="3078" priority="918" stopIfTrue="1">
      <formula>$G100="Sonntag"</formula>
    </cfRule>
    <cfRule type="expression" dxfId="3077" priority="919" stopIfTrue="1">
      <formula>$G100="Samstag"</formula>
    </cfRule>
  </conditionalFormatting>
  <conditionalFormatting sqref="F100:G100">
    <cfRule type="expression" dxfId="3076" priority="917">
      <formula>#REF!="Sa"</formula>
    </cfRule>
  </conditionalFormatting>
  <conditionalFormatting sqref="G100">
    <cfRule type="expression" dxfId="3075" priority="915">
      <formula>$G100="Sonntag"</formula>
    </cfRule>
    <cfRule type="expression" dxfId="3074" priority="916">
      <formula>$G100="Samstag"</formula>
    </cfRule>
  </conditionalFormatting>
  <conditionalFormatting sqref="B106 E106:J106">
    <cfRule type="expression" dxfId="3073" priority="913" stopIfTrue="1">
      <formula>$G106="Sonntag"</formula>
    </cfRule>
    <cfRule type="expression" dxfId="3072" priority="914" stopIfTrue="1">
      <formula>$G106="Samstag"</formula>
    </cfRule>
  </conditionalFormatting>
  <conditionalFormatting sqref="F106:G106">
    <cfRule type="expression" dxfId="3071" priority="912">
      <formula>#REF!="Sa"</formula>
    </cfRule>
  </conditionalFormatting>
  <conditionalFormatting sqref="G106">
    <cfRule type="expression" dxfId="3070" priority="910">
      <formula>$G106="Sonntag"</formula>
    </cfRule>
    <cfRule type="expression" dxfId="3069" priority="911">
      <formula>$G106="Samstag"</formula>
    </cfRule>
  </conditionalFormatting>
  <conditionalFormatting sqref="B112 E112:J112">
    <cfRule type="expression" dxfId="3068" priority="908" stopIfTrue="1">
      <formula>$G112="Sonntag"</formula>
    </cfRule>
    <cfRule type="expression" dxfId="3067" priority="909" stopIfTrue="1">
      <formula>$G112="Samstag"</formula>
    </cfRule>
  </conditionalFormatting>
  <conditionalFormatting sqref="F112:G112">
    <cfRule type="expression" dxfId="3066" priority="907">
      <formula>#REF!="Sa"</formula>
    </cfRule>
  </conditionalFormatting>
  <conditionalFormatting sqref="G112">
    <cfRule type="expression" dxfId="3065" priority="905">
      <formula>$G112="Sonntag"</formula>
    </cfRule>
    <cfRule type="expression" dxfId="3064" priority="906">
      <formula>$G112="Samstag"</formula>
    </cfRule>
  </conditionalFormatting>
  <conditionalFormatting sqref="B118 E118:J118">
    <cfRule type="expression" dxfId="3063" priority="903" stopIfTrue="1">
      <formula>$G118="Sonntag"</formula>
    </cfRule>
    <cfRule type="expression" dxfId="3062" priority="904" stopIfTrue="1">
      <formula>$G118="Samstag"</formula>
    </cfRule>
  </conditionalFormatting>
  <conditionalFormatting sqref="F118:G118">
    <cfRule type="expression" dxfId="3061" priority="902">
      <formula>#REF!="Sa"</formula>
    </cfRule>
  </conditionalFormatting>
  <conditionalFormatting sqref="G118">
    <cfRule type="expression" dxfId="3060" priority="900">
      <formula>$G118="Sonntag"</formula>
    </cfRule>
    <cfRule type="expression" dxfId="3059" priority="901">
      <formula>$G118="Samstag"</formula>
    </cfRule>
  </conditionalFormatting>
  <conditionalFormatting sqref="B124 E124:J124">
    <cfRule type="expression" dxfId="3058" priority="898" stopIfTrue="1">
      <formula>$G124="Sonntag"</formula>
    </cfRule>
    <cfRule type="expression" dxfId="3057" priority="899" stopIfTrue="1">
      <formula>$G124="Samstag"</formula>
    </cfRule>
  </conditionalFormatting>
  <conditionalFormatting sqref="F124:G124">
    <cfRule type="expression" dxfId="3056" priority="897">
      <formula>#REF!="Sa"</formula>
    </cfRule>
  </conditionalFormatting>
  <conditionalFormatting sqref="G124">
    <cfRule type="expression" dxfId="3055" priority="895">
      <formula>$G124="Sonntag"</formula>
    </cfRule>
    <cfRule type="expression" dxfId="3054" priority="896">
      <formula>$G124="Samstag"</formula>
    </cfRule>
  </conditionalFormatting>
  <conditionalFormatting sqref="B130 E130:J130">
    <cfRule type="expression" dxfId="3053" priority="893" stopIfTrue="1">
      <formula>$G130="Sonntag"</formula>
    </cfRule>
    <cfRule type="expression" dxfId="3052" priority="894" stopIfTrue="1">
      <formula>$G130="Samstag"</formula>
    </cfRule>
  </conditionalFormatting>
  <conditionalFormatting sqref="F130:G130">
    <cfRule type="expression" dxfId="3051" priority="892">
      <formula>#REF!="Sa"</formula>
    </cfRule>
  </conditionalFormatting>
  <conditionalFormatting sqref="G130">
    <cfRule type="expression" dxfId="3050" priority="890">
      <formula>$G130="Sonntag"</formula>
    </cfRule>
    <cfRule type="expression" dxfId="3049" priority="891">
      <formula>$G130="Samstag"</formula>
    </cfRule>
  </conditionalFormatting>
  <conditionalFormatting sqref="B136 E136:J136">
    <cfRule type="expression" dxfId="3048" priority="888" stopIfTrue="1">
      <formula>$G136="Sonntag"</formula>
    </cfRule>
    <cfRule type="expression" dxfId="3047" priority="889" stopIfTrue="1">
      <formula>$G136="Samstag"</formula>
    </cfRule>
  </conditionalFormatting>
  <conditionalFormatting sqref="F136:G136">
    <cfRule type="expression" dxfId="3046" priority="887">
      <formula>#REF!="Sa"</formula>
    </cfRule>
  </conditionalFormatting>
  <conditionalFormatting sqref="G136">
    <cfRule type="expression" dxfId="3045" priority="885">
      <formula>$G136="Sonntag"</formula>
    </cfRule>
    <cfRule type="expression" dxfId="3044" priority="886">
      <formula>$G136="Samstag"</formula>
    </cfRule>
  </conditionalFormatting>
  <conditionalFormatting sqref="B142 E142:J142">
    <cfRule type="expression" dxfId="3043" priority="883" stopIfTrue="1">
      <formula>$G142="Sonntag"</formula>
    </cfRule>
    <cfRule type="expression" dxfId="3042" priority="884" stopIfTrue="1">
      <formula>$G142="Samstag"</formula>
    </cfRule>
  </conditionalFormatting>
  <conditionalFormatting sqref="F142:G142">
    <cfRule type="expression" dxfId="3041" priority="882">
      <formula>#REF!="Sa"</formula>
    </cfRule>
  </conditionalFormatting>
  <conditionalFormatting sqref="G142">
    <cfRule type="expression" dxfId="3040" priority="880">
      <formula>$G142="Sonntag"</formula>
    </cfRule>
    <cfRule type="expression" dxfId="3039" priority="881">
      <formula>$G142="Samstag"</formula>
    </cfRule>
  </conditionalFormatting>
  <conditionalFormatting sqref="B148 E148:J148">
    <cfRule type="expression" dxfId="3038" priority="878" stopIfTrue="1">
      <formula>$G148="Sonntag"</formula>
    </cfRule>
    <cfRule type="expression" dxfId="3037" priority="879" stopIfTrue="1">
      <formula>$G148="Samstag"</formula>
    </cfRule>
  </conditionalFormatting>
  <conditionalFormatting sqref="F148:G148">
    <cfRule type="expression" dxfId="3036" priority="877">
      <formula>#REF!="Sa"</formula>
    </cfRule>
  </conditionalFormatting>
  <conditionalFormatting sqref="G148">
    <cfRule type="expression" dxfId="3035" priority="875">
      <formula>$G148="Sonntag"</formula>
    </cfRule>
    <cfRule type="expression" dxfId="3034" priority="876">
      <formula>$G148="Samstag"</formula>
    </cfRule>
  </conditionalFormatting>
  <conditionalFormatting sqref="B154 E154:J154">
    <cfRule type="expression" dxfId="3033" priority="873" stopIfTrue="1">
      <formula>$G154="Sonntag"</formula>
    </cfRule>
    <cfRule type="expression" dxfId="3032" priority="874" stopIfTrue="1">
      <formula>$G154="Samstag"</formula>
    </cfRule>
  </conditionalFormatting>
  <conditionalFormatting sqref="F154:G154">
    <cfRule type="expression" dxfId="3031" priority="872">
      <formula>#REF!="Sa"</formula>
    </cfRule>
  </conditionalFormatting>
  <conditionalFormatting sqref="G154">
    <cfRule type="expression" dxfId="3030" priority="870">
      <formula>$G154="Sonntag"</formula>
    </cfRule>
    <cfRule type="expression" dxfId="3029" priority="871">
      <formula>$G154="Samstag"</formula>
    </cfRule>
  </conditionalFormatting>
  <conditionalFormatting sqref="B160 E160:J160">
    <cfRule type="expression" dxfId="3028" priority="868" stopIfTrue="1">
      <formula>$G160="Sonntag"</formula>
    </cfRule>
    <cfRule type="expression" dxfId="3027" priority="869" stopIfTrue="1">
      <formula>$G160="Samstag"</formula>
    </cfRule>
  </conditionalFormatting>
  <conditionalFormatting sqref="F160:G160">
    <cfRule type="expression" dxfId="3026" priority="867">
      <formula>#REF!="Sa"</formula>
    </cfRule>
  </conditionalFormatting>
  <conditionalFormatting sqref="G160">
    <cfRule type="expression" dxfId="3025" priority="865">
      <formula>$G160="Sonntag"</formula>
    </cfRule>
    <cfRule type="expression" dxfId="3024" priority="866">
      <formula>$G160="Samstag"</formula>
    </cfRule>
  </conditionalFormatting>
  <conditionalFormatting sqref="B166 E166:J166">
    <cfRule type="expression" dxfId="3023" priority="863" stopIfTrue="1">
      <formula>$G166="Sonntag"</formula>
    </cfRule>
    <cfRule type="expression" dxfId="3022" priority="864" stopIfTrue="1">
      <formula>$G166="Samstag"</formula>
    </cfRule>
  </conditionalFormatting>
  <conditionalFormatting sqref="F166:G166">
    <cfRule type="expression" dxfId="3021" priority="862">
      <formula>#REF!="Sa"</formula>
    </cfRule>
  </conditionalFormatting>
  <conditionalFormatting sqref="G166">
    <cfRule type="expression" dxfId="3020" priority="860">
      <formula>$G166="Sonntag"</formula>
    </cfRule>
    <cfRule type="expression" dxfId="3019" priority="861">
      <formula>$G166="Samstag"</formula>
    </cfRule>
  </conditionalFormatting>
  <conditionalFormatting sqref="B172 E172:J172">
    <cfRule type="expression" dxfId="3018" priority="858" stopIfTrue="1">
      <formula>$G172="Sonntag"</formula>
    </cfRule>
    <cfRule type="expression" dxfId="3017" priority="859" stopIfTrue="1">
      <formula>$G172="Samstag"</formula>
    </cfRule>
  </conditionalFormatting>
  <conditionalFormatting sqref="F172:G172">
    <cfRule type="expression" dxfId="3016" priority="857">
      <formula>#REF!="Sa"</formula>
    </cfRule>
  </conditionalFormatting>
  <conditionalFormatting sqref="G172">
    <cfRule type="expression" dxfId="3015" priority="855">
      <formula>$G172="Sonntag"</formula>
    </cfRule>
    <cfRule type="expression" dxfId="3014" priority="856">
      <formula>$G172="Samstag"</formula>
    </cfRule>
  </conditionalFormatting>
  <conditionalFormatting sqref="B178 E178:J178">
    <cfRule type="expression" dxfId="3013" priority="853" stopIfTrue="1">
      <formula>$G178="Sonntag"</formula>
    </cfRule>
    <cfRule type="expression" dxfId="3012" priority="854" stopIfTrue="1">
      <formula>$G178="Samstag"</formula>
    </cfRule>
  </conditionalFormatting>
  <conditionalFormatting sqref="F178:G178">
    <cfRule type="expression" dxfId="3011" priority="852">
      <formula>#REF!="Sa"</formula>
    </cfRule>
  </conditionalFormatting>
  <conditionalFormatting sqref="G178">
    <cfRule type="expression" dxfId="3010" priority="850">
      <formula>$G178="Sonntag"</formula>
    </cfRule>
    <cfRule type="expression" dxfId="3009" priority="851">
      <formula>$G178="Samstag"</formula>
    </cfRule>
  </conditionalFormatting>
  <conditionalFormatting sqref="B41:B45 E41:J45">
    <cfRule type="expression" dxfId="3008" priority="817" stopIfTrue="1">
      <formula>$G41="Sonntag"</formula>
    </cfRule>
    <cfRule type="expression" dxfId="3007" priority="818" stopIfTrue="1">
      <formula>$G41="Samstag"</formula>
    </cfRule>
  </conditionalFormatting>
  <conditionalFormatting sqref="F41:G45">
    <cfRule type="expression" dxfId="3006" priority="816">
      <formula>#REF!="Sa"</formula>
    </cfRule>
  </conditionalFormatting>
  <conditionalFormatting sqref="G41:G45">
    <cfRule type="expression" dxfId="3005" priority="814">
      <formula>$G41="Sonntag"</formula>
    </cfRule>
    <cfRule type="expression" dxfId="3004" priority="815">
      <formula>$G41="Samstag"</formula>
    </cfRule>
  </conditionalFormatting>
  <conditionalFormatting sqref="F65:G69">
    <cfRule type="expression" dxfId="3003" priority="813">
      <formula>#REF!="Sa"</formula>
    </cfRule>
  </conditionalFormatting>
  <conditionalFormatting sqref="G65:G69">
    <cfRule type="expression" dxfId="3002" priority="811">
      <formula>$G65="Sonntag"</formula>
    </cfRule>
    <cfRule type="expression" dxfId="3001" priority="812">
      <formula>$G65="Samstag"</formula>
    </cfRule>
  </conditionalFormatting>
  <conditionalFormatting sqref="F71:G75">
    <cfRule type="expression" dxfId="3000" priority="810">
      <formula>#REF!="Sa"</formula>
    </cfRule>
  </conditionalFormatting>
  <conditionalFormatting sqref="G71:G75">
    <cfRule type="expression" dxfId="2999" priority="808">
      <formula>$G71="Sonntag"</formula>
    </cfRule>
    <cfRule type="expression" dxfId="2998" priority="809">
      <formula>$G71="Samstag"</formula>
    </cfRule>
  </conditionalFormatting>
  <conditionalFormatting sqref="F77:G81">
    <cfRule type="expression" dxfId="2997" priority="807">
      <formula>#REF!="Sa"</formula>
    </cfRule>
  </conditionalFormatting>
  <conditionalFormatting sqref="G77:G81">
    <cfRule type="expression" dxfId="2996" priority="805">
      <formula>$G77="Sonntag"</formula>
    </cfRule>
    <cfRule type="expression" dxfId="2995" priority="806">
      <formula>$G77="Samstag"</formula>
    </cfRule>
  </conditionalFormatting>
  <conditionalFormatting sqref="B83:B87 E83:J87">
    <cfRule type="expression" dxfId="2994" priority="803" stopIfTrue="1">
      <formula>$G83="Sonntag"</formula>
    </cfRule>
    <cfRule type="expression" dxfId="2993" priority="804" stopIfTrue="1">
      <formula>$G83="Samstag"</formula>
    </cfRule>
  </conditionalFormatting>
  <conditionalFormatting sqref="F83:G87">
    <cfRule type="expression" dxfId="2992" priority="802">
      <formula>#REF!="Sa"</formula>
    </cfRule>
  </conditionalFormatting>
  <conditionalFormatting sqref="G83:G87">
    <cfRule type="expression" dxfId="2991" priority="800">
      <formula>$G83="Sonntag"</formula>
    </cfRule>
    <cfRule type="expression" dxfId="2990" priority="801">
      <formula>$G83="Samstag"</formula>
    </cfRule>
  </conditionalFormatting>
  <conditionalFormatting sqref="E89:J93">
    <cfRule type="expression" dxfId="2989" priority="798" stopIfTrue="1">
      <formula>$G89="Sonntag"</formula>
    </cfRule>
    <cfRule type="expression" dxfId="2988" priority="799" stopIfTrue="1">
      <formula>$G89="Samstag"</formula>
    </cfRule>
  </conditionalFormatting>
  <conditionalFormatting sqref="F89:G93">
    <cfRule type="expression" dxfId="2987" priority="797">
      <formula>#REF!="Sa"</formula>
    </cfRule>
  </conditionalFormatting>
  <conditionalFormatting sqref="G89:G93">
    <cfRule type="expression" dxfId="2986" priority="795">
      <formula>$G89="Sonntag"</formula>
    </cfRule>
    <cfRule type="expression" dxfId="2985" priority="796">
      <formula>$G89="Samstag"</formula>
    </cfRule>
  </conditionalFormatting>
  <conditionalFormatting sqref="B95:B97 E95:J97">
    <cfRule type="expression" dxfId="2984" priority="791" stopIfTrue="1">
      <formula>$G95="Sonntag"</formula>
    </cfRule>
    <cfRule type="expression" dxfId="2983" priority="792" stopIfTrue="1">
      <formula>$G95="Samstag"</formula>
    </cfRule>
  </conditionalFormatting>
  <conditionalFormatting sqref="F95:G97">
    <cfRule type="expression" dxfId="2982" priority="790">
      <formula>#REF!="Sa"</formula>
    </cfRule>
  </conditionalFormatting>
  <conditionalFormatting sqref="G95:G97">
    <cfRule type="expression" dxfId="2981" priority="788">
      <formula>$G95="Sonntag"</formula>
    </cfRule>
    <cfRule type="expression" dxfId="2980" priority="789">
      <formula>$G95="Samstag"</formula>
    </cfRule>
  </conditionalFormatting>
  <conditionalFormatting sqref="F98:G99">
    <cfRule type="expression" dxfId="2979" priority="787">
      <formula>#REF!="Sa"</formula>
    </cfRule>
  </conditionalFormatting>
  <conditionalFormatting sqref="G98:G99">
    <cfRule type="expression" dxfId="2978" priority="785">
      <formula>$G98="Sonntag"</formula>
    </cfRule>
    <cfRule type="expression" dxfId="2977" priority="786">
      <formula>$G98="Samstag"</formula>
    </cfRule>
  </conditionalFormatting>
  <conditionalFormatting sqref="G98:G99">
    <cfRule type="expression" dxfId="2976" priority="783">
      <formula>$H98="Sonntag"</formula>
    </cfRule>
    <cfRule type="expression" dxfId="2975" priority="784">
      <formula>$H98="Samstag"</formula>
    </cfRule>
  </conditionalFormatting>
  <conditionalFormatting sqref="F101:G105">
    <cfRule type="expression" dxfId="2974" priority="782">
      <formula>#REF!="Sa"</formula>
    </cfRule>
  </conditionalFormatting>
  <conditionalFormatting sqref="G101:G105">
    <cfRule type="expression" dxfId="2973" priority="780">
      <formula>$G101="Sonntag"</formula>
    </cfRule>
    <cfRule type="expression" dxfId="2972" priority="781">
      <formula>$G101="Samstag"</formula>
    </cfRule>
  </conditionalFormatting>
  <conditionalFormatting sqref="G101:G105">
    <cfRule type="expression" dxfId="2971" priority="778">
      <formula>$H101="Sonntag"</formula>
    </cfRule>
    <cfRule type="expression" dxfId="2970" priority="779">
      <formula>$H101="Samstag"</formula>
    </cfRule>
  </conditionalFormatting>
  <conditionalFormatting sqref="F107:G111">
    <cfRule type="expression" dxfId="2969" priority="777">
      <formula>#REF!="Sa"</formula>
    </cfRule>
  </conditionalFormatting>
  <conditionalFormatting sqref="G107:G111">
    <cfRule type="expression" dxfId="2968" priority="775">
      <formula>$G107="Sonntag"</formula>
    </cfRule>
    <cfRule type="expression" dxfId="2967" priority="776">
      <formula>$G107="Samstag"</formula>
    </cfRule>
  </conditionalFormatting>
  <conditionalFormatting sqref="G107:G111">
    <cfRule type="expression" dxfId="2966" priority="773">
      <formula>$H107="Sonntag"</formula>
    </cfRule>
    <cfRule type="expression" dxfId="2965" priority="774">
      <formula>$H107="Samstag"</formula>
    </cfRule>
  </conditionalFormatting>
  <conditionalFormatting sqref="F113:G117">
    <cfRule type="expression" dxfId="2964" priority="772">
      <formula>#REF!="Sa"</formula>
    </cfRule>
  </conditionalFormatting>
  <conditionalFormatting sqref="G113:G117">
    <cfRule type="expression" dxfId="2963" priority="770">
      <formula>$G113="Sonntag"</formula>
    </cfRule>
    <cfRule type="expression" dxfId="2962" priority="771">
      <formula>$G113="Samstag"</formula>
    </cfRule>
  </conditionalFormatting>
  <conditionalFormatting sqref="G113:G117">
    <cfRule type="expression" dxfId="2961" priority="768">
      <formula>$H113="Sonntag"</formula>
    </cfRule>
    <cfRule type="expression" dxfId="2960" priority="769">
      <formula>$H113="Samstag"</formula>
    </cfRule>
  </conditionalFormatting>
  <conditionalFormatting sqref="F119:G123">
    <cfRule type="expression" dxfId="2959" priority="767">
      <formula>#REF!="Sa"</formula>
    </cfRule>
  </conditionalFormatting>
  <conditionalFormatting sqref="G119:G123">
    <cfRule type="expression" dxfId="2958" priority="765">
      <formula>$G119="Sonntag"</formula>
    </cfRule>
    <cfRule type="expression" dxfId="2957" priority="766">
      <formula>$G119="Samstag"</formula>
    </cfRule>
  </conditionalFormatting>
  <conditionalFormatting sqref="G119:G123">
    <cfRule type="expression" dxfId="2956" priority="763">
      <formula>$H119="Sonntag"</formula>
    </cfRule>
    <cfRule type="expression" dxfId="2955" priority="764">
      <formula>$H119="Samstag"</formula>
    </cfRule>
  </conditionalFormatting>
  <conditionalFormatting sqref="F125:G129">
    <cfRule type="expression" dxfId="2954" priority="762">
      <formula>#REF!="Sa"</formula>
    </cfRule>
  </conditionalFormatting>
  <conditionalFormatting sqref="G125:G129">
    <cfRule type="expression" dxfId="2953" priority="760">
      <formula>$G125="Sonntag"</formula>
    </cfRule>
    <cfRule type="expression" dxfId="2952" priority="761">
      <formula>$G125="Samstag"</formula>
    </cfRule>
  </conditionalFormatting>
  <conditionalFormatting sqref="G125:G129">
    <cfRule type="expression" dxfId="2951" priority="758">
      <formula>$H125="Sonntag"</formula>
    </cfRule>
    <cfRule type="expression" dxfId="2950" priority="759">
      <formula>$H125="Samstag"</formula>
    </cfRule>
  </conditionalFormatting>
  <conditionalFormatting sqref="F131:G135">
    <cfRule type="expression" dxfId="2949" priority="757">
      <formula>#REF!="Sa"</formula>
    </cfRule>
  </conditionalFormatting>
  <conditionalFormatting sqref="G131:G135">
    <cfRule type="expression" dxfId="2948" priority="755">
      <formula>$G131="Sonntag"</formula>
    </cfRule>
    <cfRule type="expression" dxfId="2947" priority="756">
      <formula>$G131="Samstag"</formula>
    </cfRule>
  </conditionalFormatting>
  <conditionalFormatting sqref="G131:G135">
    <cfRule type="expression" dxfId="2946" priority="753">
      <formula>$H131="Sonntag"</formula>
    </cfRule>
    <cfRule type="expression" dxfId="2945" priority="754">
      <formula>$H131="Samstag"</formula>
    </cfRule>
  </conditionalFormatting>
  <conditionalFormatting sqref="F137:G141">
    <cfRule type="expression" dxfId="2944" priority="752">
      <formula>#REF!="Sa"</formula>
    </cfRule>
  </conditionalFormatting>
  <conditionalFormatting sqref="G137:G141">
    <cfRule type="expression" dxfId="2943" priority="750">
      <formula>$G137="Sonntag"</formula>
    </cfRule>
    <cfRule type="expression" dxfId="2942" priority="751">
      <formula>$G137="Samstag"</formula>
    </cfRule>
  </conditionalFormatting>
  <conditionalFormatting sqref="G137:G141">
    <cfRule type="expression" dxfId="2941" priority="748">
      <formula>$H137="Sonntag"</formula>
    </cfRule>
    <cfRule type="expression" dxfId="2940" priority="749">
      <formula>$H137="Samstag"</formula>
    </cfRule>
  </conditionalFormatting>
  <conditionalFormatting sqref="F143:G147">
    <cfRule type="expression" dxfId="2939" priority="747">
      <formula>#REF!="Sa"</formula>
    </cfRule>
  </conditionalFormatting>
  <conditionalFormatting sqref="G143:G147">
    <cfRule type="expression" dxfId="2938" priority="745">
      <formula>$G143="Sonntag"</formula>
    </cfRule>
    <cfRule type="expression" dxfId="2937" priority="746">
      <formula>$G143="Samstag"</formula>
    </cfRule>
  </conditionalFormatting>
  <conditionalFormatting sqref="G143:G147">
    <cfRule type="expression" dxfId="2936" priority="743">
      <formula>$H143="Sonntag"</formula>
    </cfRule>
    <cfRule type="expression" dxfId="2935" priority="744">
      <formula>$H143="Samstag"</formula>
    </cfRule>
  </conditionalFormatting>
  <conditionalFormatting sqref="F149:G153">
    <cfRule type="expression" dxfId="2934" priority="742">
      <formula>#REF!="Sa"</formula>
    </cfRule>
  </conditionalFormatting>
  <conditionalFormatting sqref="G149:G153">
    <cfRule type="expression" dxfId="2933" priority="740">
      <formula>$G149="Sonntag"</formula>
    </cfRule>
    <cfRule type="expression" dxfId="2932" priority="741">
      <formula>$G149="Samstag"</formula>
    </cfRule>
  </conditionalFormatting>
  <conditionalFormatting sqref="G149:G153">
    <cfRule type="expression" dxfId="2931" priority="738">
      <formula>$H149="Sonntag"</formula>
    </cfRule>
    <cfRule type="expression" dxfId="2930" priority="739">
      <formula>$H149="Samstag"</formula>
    </cfRule>
  </conditionalFormatting>
  <conditionalFormatting sqref="F155:G159">
    <cfRule type="expression" dxfId="2929" priority="737">
      <formula>#REF!="Sa"</formula>
    </cfRule>
  </conditionalFormatting>
  <conditionalFormatting sqref="G155:G159">
    <cfRule type="expression" dxfId="2928" priority="735">
      <formula>$G155="Sonntag"</formula>
    </cfRule>
    <cfRule type="expression" dxfId="2927" priority="736">
      <formula>$G155="Samstag"</formula>
    </cfRule>
  </conditionalFormatting>
  <conditionalFormatting sqref="G155:G159">
    <cfRule type="expression" dxfId="2926" priority="733">
      <formula>$H155="Sonntag"</formula>
    </cfRule>
    <cfRule type="expression" dxfId="2925" priority="734">
      <formula>$H155="Samstag"</formula>
    </cfRule>
  </conditionalFormatting>
  <conditionalFormatting sqref="F161:G165">
    <cfRule type="expression" dxfId="2924" priority="732">
      <formula>#REF!="Sa"</formula>
    </cfRule>
  </conditionalFormatting>
  <conditionalFormatting sqref="G161:G165">
    <cfRule type="expression" dxfId="2923" priority="730">
      <formula>$G161="Sonntag"</formula>
    </cfRule>
    <cfRule type="expression" dxfId="2922" priority="731">
      <formula>$G161="Samstag"</formula>
    </cfRule>
  </conditionalFormatting>
  <conditionalFormatting sqref="G161:G165">
    <cfRule type="expression" dxfId="2921" priority="728">
      <formula>$H161="Sonntag"</formula>
    </cfRule>
    <cfRule type="expression" dxfId="2920" priority="729">
      <formula>$H161="Samstag"</formula>
    </cfRule>
  </conditionalFormatting>
  <conditionalFormatting sqref="F167:G171">
    <cfRule type="expression" dxfId="2919" priority="727">
      <formula>#REF!="Sa"</formula>
    </cfRule>
  </conditionalFormatting>
  <conditionalFormatting sqref="G167:G171">
    <cfRule type="expression" dxfId="2918" priority="725">
      <formula>$G167="Sonntag"</formula>
    </cfRule>
    <cfRule type="expression" dxfId="2917" priority="726">
      <formula>$G167="Samstag"</formula>
    </cfRule>
  </conditionalFormatting>
  <conditionalFormatting sqref="G167:G171">
    <cfRule type="expression" dxfId="2916" priority="723">
      <formula>$H167="Sonntag"</formula>
    </cfRule>
    <cfRule type="expression" dxfId="2915" priority="724">
      <formula>$H167="Samstag"</formula>
    </cfRule>
  </conditionalFormatting>
  <conditionalFormatting sqref="F173:G177">
    <cfRule type="expression" dxfId="2914" priority="722">
      <formula>#REF!="Sa"</formula>
    </cfRule>
  </conditionalFormatting>
  <conditionalFormatting sqref="G173:G177">
    <cfRule type="expression" dxfId="2913" priority="720">
      <formula>$G173="Sonntag"</formula>
    </cfRule>
    <cfRule type="expression" dxfId="2912" priority="721">
      <formula>$G173="Samstag"</formula>
    </cfRule>
  </conditionalFormatting>
  <conditionalFormatting sqref="G173:G177">
    <cfRule type="expression" dxfId="2911" priority="718">
      <formula>$H173="Sonntag"</formula>
    </cfRule>
    <cfRule type="expression" dxfId="2910" priority="719">
      <formula>$H173="Samstag"</formula>
    </cfRule>
  </conditionalFormatting>
  <conditionalFormatting sqref="C17:C19 C23:C27 C6:C15">
    <cfRule type="expression" dxfId="2909" priority="295" stopIfTrue="1">
      <formula>$G6="Sonntag"</formula>
    </cfRule>
    <cfRule type="expression" dxfId="2908" priority="296" stopIfTrue="1">
      <formula>$G6="Samstag"</formula>
    </cfRule>
  </conditionalFormatting>
  <conditionalFormatting sqref="C16">
    <cfRule type="expression" dxfId="2907" priority="293" stopIfTrue="1">
      <formula>$G16="Sonntag"</formula>
    </cfRule>
    <cfRule type="expression" dxfId="2906" priority="294" stopIfTrue="1">
      <formula>$G16="Samstag"</formula>
    </cfRule>
  </conditionalFormatting>
  <conditionalFormatting sqref="C22">
    <cfRule type="expression" dxfId="2905" priority="291" stopIfTrue="1">
      <formula>$G22="Sonntag"</formula>
    </cfRule>
    <cfRule type="expression" dxfId="2904" priority="292" stopIfTrue="1">
      <formula>$G22="Samstag"</formula>
    </cfRule>
  </conditionalFormatting>
  <conditionalFormatting sqref="C28">
    <cfRule type="expression" dxfId="2903" priority="289" stopIfTrue="1">
      <formula>$G28="Sonntag"</formula>
    </cfRule>
    <cfRule type="expression" dxfId="2902" priority="290" stopIfTrue="1">
      <formula>$G28="Samstag"</formula>
    </cfRule>
  </conditionalFormatting>
  <conditionalFormatting sqref="C52">
    <cfRule type="expression" dxfId="2901" priority="287" stopIfTrue="1">
      <formula>$G52="Sonntag"</formula>
    </cfRule>
    <cfRule type="expression" dxfId="2900" priority="288" stopIfTrue="1">
      <formula>$G52="Samstag"</formula>
    </cfRule>
  </conditionalFormatting>
  <conditionalFormatting sqref="C76">
    <cfRule type="expression" dxfId="2899" priority="285" stopIfTrue="1">
      <formula>$G76="Sonntag"</formula>
    </cfRule>
    <cfRule type="expression" dxfId="2898" priority="286" stopIfTrue="1">
      <formula>$G76="Samstag"</formula>
    </cfRule>
  </conditionalFormatting>
  <conditionalFormatting sqref="C100">
    <cfRule type="expression" dxfId="2897" priority="283" stopIfTrue="1">
      <formula>$G100="Sonntag"</formula>
    </cfRule>
    <cfRule type="expression" dxfId="2896" priority="284" stopIfTrue="1">
      <formula>$G100="Samstag"</formula>
    </cfRule>
  </conditionalFormatting>
  <conditionalFormatting sqref="C124">
    <cfRule type="expression" dxfId="2895" priority="281" stopIfTrue="1">
      <formula>$G124="Sonntag"</formula>
    </cfRule>
    <cfRule type="expression" dxfId="2894" priority="282" stopIfTrue="1">
      <formula>$G124="Samstag"</formula>
    </cfRule>
  </conditionalFormatting>
  <conditionalFormatting sqref="C148">
    <cfRule type="expression" dxfId="2893" priority="279" stopIfTrue="1">
      <formula>$G148="Sonntag"</formula>
    </cfRule>
    <cfRule type="expression" dxfId="2892" priority="280" stopIfTrue="1">
      <formula>$G148="Samstag"</formula>
    </cfRule>
  </conditionalFormatting>
  <conditionalFormatting sqref="C29:C39 C41:C45 C47:C51">
    <cfRule type="expression" dxfId="2891" priority="277" stopIfTrue="1">
      <formula>$G29="Sonntag"</formula>
    </cfRule>
    <cfRule type="expression" dxfId="2890" priority="278" stopIfTrue="1">
      <formula>$G29="Samstag"</formula>
    </cfRule>
  </conditionalFormatting>
  <conditionalFormatting sqref="C40">
    <cfRule type="expression" dxfId="2889" priority="275" stopIfTrue="1">
      <formula>$G40="Sonntag"</formula>
    </cfRule>
    <cfRule type="expression" dxfId="2888" priority="276" stopIfTrue="1">
      <formula>$G40="Samstag"</formula>
    </cfRule>
  </conditionalFormatting>
  <conditionalFormatting sqref="C46">
    <cfRule type="expression" dxfId="2887" priority="273" stopIfTrue="1">
      <formula>$G46="Sonntag"</formula>
    </cfRule>
    <cfRule type="expression" dxfId="2886" priority="274" stopIfTrue="1">
      <formula>$G46="Samstag"</formula>
    </cfRule>
  </conditionalFormatting>
  <conditionalFormatting sqref="C53:C63 C65:C69 C71:C75">
    <cfRule type="expression" dxfId="2885" priority="271" stopIfTrue="1">
      <formula>$G53="Sonntag"</formula>
    </cfRule>
    <cfRule type="expression" dxfId="2884" priority="272" stopIfTrue="1">
      <formula>$G53="Samstag"</formula>
    </cfRule>
  </conditionalFormatting>
  <conditionalFormatting sqref="C64">
    <cfRule type="expression" dxfId="2883" priority="269" stopIfTrue="1">
      <formula>$G64="Sonntag"</formula>
    </cfRule>
    <cfRule type="expression" dxfId="2882" priority="270" stopIfTrue="1">
      <formula>$G64="Samstag"</formula>
    </cfRule>
  </conditionalFormatting>
  <conditionalFormatting sqref="C70">
    <cfRule type="expression" dxfId="2881" priority="267" stopIfTrue="1">
      <formula>$G70="Sonntag"</formula>
    </cfRule>
    <cfRule type="expression" dxfId="2880" priority="268" stopIfTrue="1">
      <formula>$G70="Samstag"</formula>
    </cfRule>
  </conditionalFormatting>
  <conditionalFormatting sqref="C77:C87 C89:C93 C95:C99">
    <cfRule type="expression" dxfId="2879" priority="265" stopIfTrue="1">
      <formula>$G77="Sonntag"</formula>
    </cfRule>
    <cfRule type="expression" dxfId="2878" priority="266" stopIfTrue="1">
      <formula>$G77="Samstag"</formula>
    </cfRule>
  </conditionalFormatting>
  <conditionalFormatting sqref="C88">
    <cfRule type="expression" dxfId="2877" priority="263" stopIfTrue="1">
      <formula>$G88="Sonntag"</formula>
    </cfRule>
    <cfRule type="expression" dxfId="2876" priority="264" stopIfTrue="1">
      <formula>$G88="Samstag"</formula>
    </cfRule>
  </conditionalFormatting>
  <conditionalFormatting sqref="C94">
    <cfRule type="expression" dxfId="2875" priority="261" stopIfTrue="1">
      <formula>$G94="Sonntag"</formula>
    </cfRule>
    <cfRule type="expression" dxfId="2874" priority="262" stopIfTrue="1">
      <formula>$G94="Samstag"</formula>
    </cfRule>
  </conditionalFormatting>
  <conditionalFormatting sqref="C101:C108 C114:C117 C119:C121 C110:C111 C123">
    <cfRule type="expression" dxfId="2873" priority="259" stopIfTrue="1">
      <formula>$G101="Sonntag"</formula>
    </cfRule>
    <cfRule type="expression" dxfId="2872" priority="260" stopIfTrue="1">
      <formula>$G101="Samstag"</formula>
    </cfRule>
  </conditionalFormatting>
  <conditionalFormatting sqref="C112">
    <cfRule type="expression" dxfId="2871" priority="257" stopIfTrue="1">
      <formula>$G112="Sonntag"</formula>
    </cfRule>
    <cfRule type="expression" dxfId="2870" priority="258" stopIfTrue="1">
      <formula>$G112="Samstag"</formula>
    </cfRule>
  </conditionalFormatting>
  <conditionalFormatting sqref="C118">
    <cfRule type="expression" dxfId="2869" priority="255" stopIfTrue="1">
      <formula>$G118="Sonntag"</formula>
    </cfRule>
    <cfRule type="expression" dxfId="2868" priority="256" stopIfTrue="1">
      <formula>$G118="Samstag"</formula>
    </cfRule>
  </conditionalFormatting>
  <conditionalFormatting sqref="C126:C135 C137:C141 C143:C147">
    <cfRule type="expression" dxfId="2867" priority="253" stopIfTrue="1">
      <formula>$G126="Sonntag"</formula>
    </cfRule>
    <cfRule type="expression" dxfId="2866" priority="254" stopIfTrue="1">
      <formula>$G126="Samstag"</formula>
    </cfRule>
  </conditionalFormatting>
  <conditionalFormatting sqref="C136">
    <cfRule type="expression" dxfId="2865" priority="251" stopIfTrue="1">
      <formula>$G136="Sonntag"</formula>
    </cfRule>
    <cfRule type="expression" dxfId="2864" priority="252" stopIfTrue="1">
      <formula>$G136="Samstag"</formula>
    </cfRule>
  </conditionalFormatting>
  <conditionalFormatting sqref="C142">
    <cfRule type="expression" dxfId="2863" priority="249" stopIfTrue="1">
      <formula>$G142="Sonntag"</formula>
    </cfRule>
    <cfRule type="expression" dxfId="2862" priority="250" stopIfTrue="1">
      <formula>$G142="Samstag"</formula>
    </cfRule>
  </conditionalFormatting>
  <conditionalFormatting sqref="C150:C159">
    <cfRule type="expression" dxfId="2861" priority="247" stopIfTrue="1">
      <formula>$G150="Sonntag"</formula>
    </cfRule>
    <cfRule type="expression" dxfId="2860" priority="248" stopIfTrue="1">
      <formula>$G150="Samstag"</formula>
    </cfRule>
  </conditionalFormatting>
  <conditionalFormatting sqref="C160">
    <cfRule type="expression" dxfId="2859" priority="245" stopIfTrue="1">
      <formula>$G160="Sonntag"</formula>
    </cfRule>
    <cfRule type="expression" dxfId="2858" priority="246" stopIfTrue="1">
      <formula>$G160="Samstag"</formula>
    </cfRule>
  </conditionalFormatting>
  <conditionalFormatting sqref="C162:C166">
    <cfRule type="expression" dxfId="2857" priority="243" stopIfTrue="1">
      <formula>$G162="Sonntag"</formula>
    </cfRule>
    <cfRule type="expression" dxfId="2856" priority="244" stopIfTrue="1">
      <formula>$G162="Samstag"</formula>
    </cfRule>
  </conditionalFormatting>
  <conditionalFormatting sqref="C167:C177">
    <cfRule type="expression" dxfId="2855" priority="241" stopIfTrue="1">
      <formula>$G167="Sonntag"</formula>
    </cfRule>
    <cfRule type="expression" dxfId="2854" priority="242" stopIfTrue="1">
      <formula>$G167="Samstag"</formula>
    </cfRule>
  </conditionalFormatting>
  <conditionalFormatting sqref="C178">
    <cfRule type="expression" dxfId="2853" priority="239" stopIfTrue="1">
      <formula>$G178="Sonntag"</formula>
    </cfRule>
    <cfRule type="expression" dxfId="2852" priority="240" stopIfTrue="1">
      <formula>$G178="Samstag"</formula>
    </cfRule>
  </conditionalFormatting>
  <conditionalFormatting sqref="K184">
    <cfRule type="expression" dxfId="2851" priority="237" stopIfTrue="1">
      <formula>$G184="Sonntag"</formula>
    </cfRule>
    <cfRule type="expression" dxfId="2850" priority="238" stopIfTrue="1">
      <formula>$G184="Samstag"</formula>
    </cfRule>
  </conditionalFormatting>
  <conditionalFormatting sqref="A184:B184 E184:J184">
    <cfRule type="expression" dxfId="2849" priority="235" stopIfTrue="1">
      <formula>$G184="Sonntag"</formula>
    </cfRule>
    <cfRule type="expression" dxfId="2848" priority="236" stopIfTrue="1">
      <formula>$G184="Samstag"</formula>
    </cfRule>
  </conditionalFormatting>
  <conditionalFormatting sqref="F184:G184">
    <cfRule type="expression" dxfId="2847" priority="234">
      <formula>#REF!="Sa"</formula>
    </cfRule>
  </conditionalFormatting>
  <conditionalFormatting sqref="G184">
    <cfRule type="expression" dxfId="2846" priority="232">
      <formula>$G184="Sonntag"</formula>
    </cfRule>
    <cfRule type="expression" dxfId="2845" priority="233">
      <formula>$G184="Samstag"</formula>
    </cfRule>
  </conditionalFormatting>
  <conditionalFormatting sqref="C184:D184">
    <cfRule type="expression" dxfId="2844" priority="221" stopIfTrue="1">
      <formula>$G184="Sonntag"</formula>
    </cfRule>
    <cfRule type="expression" dxfId="2843" priority="222" stopIfTrue="1">
      <formula>$G184="Samstag"</formula>
    </cfRule>
  </conditionalFormatting>
  <conditionalFormatting sqref="L11:L15 L17:L19 L6:L9">
    <cfRule type="expression" dxfId="2842" priority="219" stopIfTrue="1">
      <formula>$G6="Sonntag"</formula>
    </cfRule>
    <cfRule type="expression" dxfId="2841" priority="220" stopIfTrue="1">
      <formula>$G6="Samstag"</formula>
    </cfRule>
  </conditionalFormatting>
  <conditionalFormatting sqref="L10 L16 L22">
    <cfRule type="expression" dxfId="2840" priority="217" stopIfTrue="1">
      <formula>$G10="Sonntag"</formula>
    </cfRule>
    <cfRule type="expression" dxfId="2839" priority="218" stopIfTrue="1">
      <formula>$G10="Samstag"</formula>
    </cfRule>
  </conditionalFormatting>
  <conditionalFormatting sqref="L10 L16 L22">
    <cfRule type="expression" dxfId="2838" priority="215" stopIfTrue="1">
      <formula>$G10="Sonntag"</formula>
    </cfRule>
    <cfRule type="expression" dxfId="2837" priority="216" stopIfTrue="1">
      <formula>$G10="Samstag"</formula>
    </cfRule>
  </conditionalFormatting>
  <conditionalFormatting sqref="L10 L16 L22">
    <cfRule type="cellIs" dxfId="2836" priority="214" stopIfTrue="1" operator="greaterThan">
      <formula>10</formula>
    </cfRule>
  </conditionalFormatting>
  <conditionalFormatting sqref="L28 L34 L40 L46 L52 L58 L64 L70 L76 L82 L88 L94 L100 L106 L112 L118 L124 L130 L136 L142 L148 L154 L160 L166 L172 L178 L184">
    <cfRule type="cellIs" dxfId="2835" priority="207" stopIfTrue="1" operator="greaterThan">
      <formula>10</formula>
    </cfRule>
  </conditionalFormatting>
  <conditionalFormatting sqref="L185">
    <cfRule type="cellIs" dxfId="2834" priority="112" operator="equal">
      <formula>0</formula>
    </cfRule>
    <cfRule type="cellIs" dxfId="2833" priority="113" operator="greaterThan">
      <formula>0</formula>
    </cfRule>
    <cfRule type="cellIs" dxfId="2832" priority="114" stopIfTrue="1" operator="greaterThan">
      <formula>0</formula>
    </cfRule>
  </conditionalFormatting>
  <conditionalFormatting sqref="C109">
    <cfRule type="expression" dxfId="2831" priority="11" stopIfTrue="1">
      <formula>$G109="Sonntag"</formula>
    </cfRule>
    <cfRule type="expression" dxfId="2830" priority="12" stopIfTrue="1">
      <formula>$G109="Samstag"</formula>
    </cfRule>
  </conditionalFormatting>
  <conditionalFormatting sqref="C113">
    <cfRule type="expression" dxfId="2829" priority="9" stopIfTrue="1">
      <formula>$G113="Sonntag"</formula>
    </cfRule>
    <cfRule type="expression" dxfId="2828" priority="10" stopIfTrue="1">
      <formula>$G113="Samstag"</formula>
    </cfRule>
  </conditionalFormatting>
  <conditionalFormatting sqref="C125">
    <cfRule type="expression" dxfId="2827" priority="7" stopIfTrue="1">
      <formula>$G125="Sonntag"</formula>
    </cfRule>
    <cfRule type="expression" dxfId="2826" priority="8" stopIfTrue="1">
      <formula>$G125="Samstag"</formula>
    </cfRule>
  </conditionalFormatting>
  <conditionalFormatting sqref="C122">
    <cfRule type="expression" dxfId="2825" priority="5" stopIfTrue="1">
      <formula>$G122="Sonntag"</formula>
    </cfRule>
    <cfRule type="expression" dxfId="2824" priority="6" stopIfTrue="1">
      <formula>$G122="Samstag"</formula>
    </cfRule>
  </conditionalFormatting>
  <conditionalFormatting sqref="C149">
    <cfRule type="expression" dxfId="2823" priority="3" stopIfTrue="1">
      <formula>$G149="Sonntag"</formula>
    </cfRule>
    <cfRule type="expression" dxfId="2822" priority="4" stopIfTrue="1">
      <formula>$G149="Samstag"</formula>
    </cfRule>
  </conditionalFormatting>
  <conditionalFormatting sqref="C161">
    <cfRule type="expression" dxfId="2821" priority="1" stopIfTrue="1">
      <formula>$G161="Sonntag"</formula>
    </cfRule>
    <cfRule type="expression" dxfId="2820" priority="2" stopIfTrue="1">
      <formula>$G161="Samstag"</formula>
    </cfRule>
  </conditionalFormatting>
  <dataValidations count="1">
    <dataValidation type="list" allowBlank="1" showInputMessage="1" showErrorMessage="1" sqref="D179:D183 D11:D15 D5:D9 D29:D33 D35:D39 D47:D51 D53:D57 D59:D63 D17:D21 D23:D27 D41:D45 D65:D69 D77:D81 D71:D75 D89:D93 D95:D99 D101:D105 D83:D87 D107:D111 D125:D129 D113:D117 D131:D135 D137:D141 D119:D123 D143:D147 D149:D153 D155:D159 D161:D165 D173:D177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63" zoomScale="70" zoomScaleNormal="100" zoomScalePageLayoutView="70" workbookViewId="0">
      <selection activeCell="D186" sqref="D186"/>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0" style="36" customWidth="1"/>
    <col min="7" max="7" width="11.7109375" style="5" customWidth="1"/>
    <col min="8" max="9" width="11.42578125" style="5" hidden="1" customWidth="1"/>
    <col min="10" max="10" width="8.42578125" style="5" customWidth="1"/>
    <col min="11" max="11" width="7.7109375" style="5" customWidth="1"/>
    <col min="12" max="12" width="11.28515625" style="5" customWidth="1"/>
    <col min="13" max="13" width="25.140625" style="5" hidden="1" customWidth="1"/>
    <col min="14" max="16384" width="11.42578125" style="5"/>
  </cols>
  <sheetData>
    <row r="1" spans="1:13" ht="15" customHeight="1" x14ac:dyDescent="0.25">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x14ac:dyDescent="0.25">
      <c r="A5" s="17">
        <v>0</v>
      </c>
      <c r="B5" s="17">
        <v>0</v>
      </c>
      <c r="C5" s="47" t="s">
        <v>199</v>
      </c>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25">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25">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25">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75" thickBot="1" x14ac:dyDescent="0.3">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25">
      <c r="A10" s="15"/>
      <c r="B10" s="15"/>
      <c r="C10" s="48"/>
      <c r="D10" s="48"/>
      <c r="E10" s="16"/>
      <c r="F10" s="27"/>
      <c r="G10" s="1"/>
      <c r="H10" s="2"/>
      <c r="I10" s="1"/>
      <c r="J10" s="3"/>
      <c r="K10" s="4"/>
      <c r="L10" s="54" t="str">
        <f>IF(SUM(K5:K9)&gt;10,SUM(K5:K9),"")</f>
        <v/>
      </c>
      <c r="M10" s="28" t="str">
        <f t="shared" si="2"/>
        <v>Johannes Hell</v>
      </c>
    </row>
    <row r="11" spans="1:13" ht="30" x14ac:dyDescent="0.25">
      <c r="A11" s="17">
        <v>0.3125</v>
      </c>
      <c r="B11" s="17">
        <v>0.5</v>
      </c>
      <c r="C11" s="47" t="s">
        <v>221</v>
      </c>
      <c r="D11" s="47" t="s">
        <v>187</v>
      </c>
      <c r="E11" s="18"/>
      <c r="F11" s="24">
        <f>F9+1</f>
        <v>42857</v>
      </c>
      <c r="G11" s="19" t="str">
        <f t="shared" si="1"/>
        <v>Dienstag</v>
      </c>
      <c r="H11" s="20">
        <f>MONTH(F11)</f>
        <v>5</v>
      </c>
      <c r="I11" s="19" t="e">
        <f>VLOOKUP(H11,#REF!,2,FALSE)</f>
        <v>#REF!</v>
      </c>
      <c r="J11" s="21">
        <f t="shared" ref="J11:J86" si="3">IF(B11-A11&gt;0,B11-A11,0)</f>
        <v>0.1875</v>
      </c>
      <c r="K11" s="22">
        <f t="shared" si="0"/>
        <v>4.5</v>
      </c>
      <c r="L11" s="53" t="str">
        <f>IF(K11&gt;6,K11,"")</f>
        <v/>
      </c>
      <c r="M11" s="25" t="str">
        <f t="shared" si="2"/>
        <v>Johannes Hell</v>
      </c>
    </row>
    <row r="12" spans="1:13" x14ac:dyDescent="0.25">
      <c r="A12" s="17">
        <f>B11</f>
        <v>0.5</v>
      </c>
      <c r="B12" s="17">
        <v>0.52083333333333337</v>
      </c>
      <c r="C12" s="47"/>
      <c r="D12" s="47" t="s">
        <v>52</v>
      </c>
      <c r="E12" s="18"/>
      <c r="F12" s="24">
        <f>F11</f>
        <v>42857</v>
      </c>
      <c r="G12" s="19" t="str">
        <f t="shared" si="1"/>
        <v>Dienstag</v>
      </c>
      <c r="H12" s="20">
        <f>MONTH(F12)</f>
        <v>5</v>
      </c>
      <c r="I12" s="19" t="e">
        <f>VLOOKUP(H12,#REF!,2,FALSE)</f>
        <v>#REF!</v>
      </c>
      <c r="J12" s="21">
        <f t="shared" si="3"/>
        <v>2.083333333333337E-2</v>
      </c>
      <c r="K12" s="22" t="str">
        <f t="shared" si="0"/>
        <v/>
      </c>
      <c r="L12" s="53" t="str">
        <f>IF(K12&gt;6,K12,"")</f>
        <v/>
      </c>
      <c r="M12" s="25" t="str">
        <f t="shared" si="2"/>
        <v>Johannes Hell</v>
      </c>
    </row>
    <row r="13" spans="1:13" ht="30" x14ac:dyDescent="0.25">
      <c r="A13" s="17">
        <f>B12</f>
        <v>0.52083333333333337</v>
      </c>
      <c r="B13" s="17">
        <v>0.66666666666666663</v>
      </c>
      <c r="C13" s="47" t="s">
        <v>222</v>
      </c>
      <c r="D13" s="47" t="s">
        <v>102</v>
      </c>
      <c r="E13" s="18"/>
      <c r="F13" s="24">
        <f>F12</f>
        <v>42857</v>
      </c>
      <c r="G13" s="19" t="str">
        <f t="shared" si="1"/>
        <v>Dienstag</v>
      </c>
      <c r="H13" s="20">
        <f>MONTH(F13)</f>
        <v>5</v>
      </c>
      <c r="I13" s="19" t="e">
        <f>VLOOKUP(H13,#REF!,2,FALSE)</f>
        <v>#REF!</v>
      </c>
      <c r="J13" s="21">
        <f t="shared" si="3"/>
        <v>0.14583333333333326</v>
      </c>
      <c r="K13" s="22">
        <f t="shared" si="0"/>
        <v>3.4999999999999982</v>
      </c>
      <c r="L13" s="53" t="str">
        <f>IF(K13&gt;6,K13,"")</f>
        <v/>
      </c>
      <c r="M13" s="25" t="str">
        <f t="shared" si="2"/>
        <v>Johannes Hell</v>
      </c>
    </row>
    <row r="14" spans="1:13" ht="15.75" thickBot="1" x14ac:dyDescent="0.3">
      <c r="A14" s="17">
        <f>B13</f>
        <v>0.66666666666666663</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25">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25">
      <c r="A16" s="15"/>
      <c r="B16" s="15"/>
      <c r="C16" s="48"/>
      <c r="D16" s="48"/>
      <c r="E16" s="16"/>
      <c r="F16" s="27"/>
      <c r="G16" s="1"/>
      <c r="H16" s="2"/>
      <c r="I16" s="1"/>
      <c r="J16" s="3"/>
      <c r="K16" s="4"/>
      <c r="L16" s="54" t="str">
        <f>IF(SUM(K11:K15)&gt;10,SUM(K11:K15),"")</f>
        <v/>
      </c>
      <c r="M16" s="25" t="str">
        <f t="shared" si="2"/>
        <v>Johannes Hell</v>
      </c>
    </row>
    <row r="17" spans="1:13" ht="30" x14ac:dyDescent="0.25">
      <c r="A17" s="17">
        <v>0.32291666666666669</v>
      </c>
      <c r="B17" s="17">
        <v>0.5</v>
      </c>
      <c r="C17" s="47" t="s">
        <v>223</v>
      </c>
      <c r="D17" s="47" t="s">
        <v>101</v>
      </c>
      <c r="E17" s="18"/>
      <c r="F17" s="24">
        <f>F15+1</f>
        <v>42858</v>
      </c>
      <c r="G17" s="19" t="str">
        <f t="shared" si="1"/>
        <v>Mittwoch</v>
      </c>
      <c r="H17" s="20">
        <f>MONTH(F17)</f>
        <v>5</v>
      </c>
      <c r="I17" s="19" t="e">
        <f>VLOOKUP(H17,#REF!,2,FALSE)</f>
        <v>#REF!</v>
      </c>
      <c r="J17" s="21">
        <f t="shared" si="3"/>
        <v>0.17708333333333331</v>
      </c>
      <c r="K17" s="22">
        <f t="shared" si="0"/>
        <v>4.25</v>
      </c>
      <c r="L17" s="53" t="str">
        <f>IF(K17&gt;6,K17,"")</f>
        <v/>
      </c>
      <c r="M17" s="25" t="str">
        <f t="shared" si="2"/>
        <v>Johannes Hell</v>
      </c>
    </row>
    <row r="18" spans="1:13" x14ac:dyDescent="0.25">
      <c r="A18" s="17">
        <f>B17</f>
        <v>0.5</v>
      </c>
      <c r="B18" s="17">
        <v>0.52083333333333337</v>
      </c>
      <c r="C18" s="47"/>
      <c r="D18" s="47" t="s">
        <v>52</v>
      </c>
      <c r="E18" s="18"/>
      <c r="F18" s="24">
        <f>F17</f>
        <v>42858</v>
      </c>
      <c r="G18" s="19" t="str">
        <f t="shared" si="1"/>
        <v>Mittwoch</v>
      </c>
      <c r="H18" s="20">
        <f>MONTH(F18)</f>
        <v>5</v>
      </c>
      <c r="I18" s="19" t="e">
        <f>VLOOKUP(H18,#REF!,2,FALSE)</f>
        <v>#REF!</v>
      </c>
      <c r="J18" s="21">
        <f t="shared" si="3"/>
        <v>2.083333333333337E-2</v>
      </c>
      <c r="K18" s="22" t="str">
        <f t="shared" si="0"/>
        <v/>
      </c>
      <c r="L18" s="53" t="str">
        <f>IF(K18&gt;6,K18,"")</f>
        <v/>
      </c>
      <c r="M18" s="25" t="str">
        <f t="shared" si="2"/>
        <v>Johannes Hell</v>
      </c>
    </row>
    <row r="19" spans="1:13" ht="15.75" thickBot="1" x14ac:dyDescent="0.3">
      <c r="A19" s="17">
        <f>B18</f>
        <v>0.52083333333333337</v>
      </c>
      <c r="B19" s="17">
        <v>0.5625</v>
      </c>
      <c r="C19" s="47" t="s">
        <v>224</v>
      </c>
      <c r="D19" s="47" t="s">
        <v>186</v>
      </c>
      <c r="E19" s="18"/>
      <c r="F19" s="24">
        <f>F18</f>
        <v>42858</v>
      </c>
      <c r="G19" s="19" t="str">
        <f t="shared" si="1"/>
        <v>Mittwoch</v>
      </c>
      <c r="H19" s="20">
        <f>MONTH(F19)</f>
        <v>5</v>
      </c>
      <c r="I19" s="19" t="e">
        <f>VLOOKUP(H19,#REF!,2,FALSE)</f>
        <v>#REF!</v>
      </c>
      <c r="J19" s="21">
        <f t="shared" si="3"/>
        <v>4.166666666666663E-2</v>
      </c>
      <c r="K19" s="22">
        <f t="shared" si="0"/>
        <v>0.99999999999999911</v>
      </c>
      <c r="L19" s="53" t="str">
        <f>IF(K19&gt;6,K19,"")</f>
        <v/>
      </c>
      <c r="M19" s="26" t="str">
        <f t="shared" si="2"/>
        <v>Johannes Hell</v>
      </c>
    </row>
    <row r="20" spans="1:13" x14ac:dyDescent="0.25">
      <c r="A20" s="17">
        <f>B19</f>
        <v>0.5625</v>
      </c>
      <c r="B20" s="17">
        <v>0.75</v>
      </c>
      <c r="C20" s="47" t="s">
        <v>225</v>
      </c>
      <c r="D20" s="47" t="s">
        <v>100</v>
      </c>
      <c r="E20" s="18"/>
      <c r="F20" s="24">
        <f>F19</f>
        <v>42858</v>
      </c>
      <c r="G20" s="19" t="str">
        <f t="shared" si="1"/>
        <v>Mittwoch</v>
      </c>
      <c r="H20" s="20">
        <f>MONTH(F20)</f>
        <v>5</v>
      </c>
      <c r="I20" s="19" t="e">
        <f>VLOOKUP(H20,#REF!,2,FALSE)</f>
        <v>#REF!</v>
      </c>
      <c r="J20" s="21">
        <f t="shared" si="3"/>
        <v>0.1875</v>
      </c>
      <c r="K20" s="22">
        <f t="shared" si="0"/>
        <v>4.5</v>
      </c>
      <c r="L20" s="53" t="str">
        <f>IF(K20&gt;6,K20,"")</f>
        <v/>
      </c>
      <c r="M20" s="25" t="str">
        <f t="shared" si="2"/>
        <v>Johannes Hell</v>
      </c>
    </row>
    <row r="21" spans="1:13" x14ac:dyDescent="0.25">
      <c r="A21" s="17">
        <f>B20</f>
        <v>0.75</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25">
      <c r="A22" s="15"/>
      <c r="B22" s="15"/>
      <c r="C22" s="48"/>
      <c r="D22" s="48"/>
      <c r="E22" s="16"/>
      <c r="F22" s="27"/>
      <c r="G22" s="1"/>
      <c r="H22" s="2"/>
      <c r="I22" s="1"/>
      <c r="J22" s="3"/>
      <c r="K22" s="4"/>
      <c r="L22" s="54" t="str">
        <f>IF(SUM(K17:K21)&gt;10,SUM(K17:K21),"")</f>
        <v/>
      </c>
      <c r="M22" s="25" t="str">
        <f t="shared" si="2"/>
        <v>Johannes Hell</v>
      </c>
    </row>
    <row r="23" spans="1:13" x14ac:dyDescent="0.25">
      <c r="A23" s="17">
        <v>0.3125</v>
      </c>
      <c r="B23" s="17">
        <v>0.5</v>
      </c>
      <c r="C23" s="47" t="s">
        <v>225</v>
      </c>
      <c r="D23" s="47" t="s">
        <v>100</v>
      </c>
      <c r="E23" s="18"/>
      <c r="F23" s="24">
        <f>F21+1</f>
        <v>42859</v>
      </c>
      <c r="G23" s="19" t="str">
        <f t="shared" si="1"/>
        <v>Donnerstag</v>
      </c>
      <c r="H23" s="20">
        <f>MONTH(F23)</f>
        <v>5</v>
      </c>
      <c r="I23" s="19" t="e">
        <f>VLOOKUP(H23,#REF!,2,FALSE)</f>
        <v>#REF!</v>
      </c>
      <c r="J23" s="21">
        <f t="shared" si="3"/>
        <v>0.1875</v>
      </c>
      <c r="K23" s="22">
        <f t="shared" si="0"/>
        <v>4.5</v>
      </c>
      <c r="L23" s="53" t="str">
        <f t="shared" ref="L23:L86" si="4">IF(K23&gt;6,K23,"")</f>
        <v/>
      </c>
      <c r="M23" s="25" t="str">
        <f t="shared" si="2"/>
        <v>Johannes Hell</v>
      </c>
    </row>
    <row r="24" spans="1:13" ht="15.75" thickBot="1" x14ac:dyDescent="0.3">
      <c r="A24" s="17">
        <f>B23</f>
        <v>0.5</v>
      </c>
      <c r="B24" s="17">
        <v>0.52083333333333337</v>
      </c>
      <c r="C24" s="47"/>
      <c r="D24" s="47" t="s">
        <v>52</v>
      </c>
      <c r="E24" s="18"/>
      <c r="F24" s="24">
        <f>F23</f>
        <v>42859</v>
      </c>
      <c r="G24" s="19" t="str">
        <f t="shared" si="1"/>
        <v>Donnerstag</v>
      </c>
      <c r="H24" s="20">
        <f>MONTH(F24)</f>
        <v>5</v>
      </c>
      <c r="I24" s="19" t="e">
        <f>VLOOKUP(H24,#REF!,2,FALSE)</f>
        <v>#REF!</v>
      </c>
      <c r="J24" s="21">
        <f t="shared" si="3"/>
        <v>2.083333333333337E-2</v>
      </c>
      <c r="K24" s="22" t="str">
        <f t="shared" si="0"/>
        <v/>
      </c>
      <c r="L24" s="53" t="str">
        <f t="shared" si="4"/>
        <v/>
      </c>
      <c r="M24" s="26" t="str">
        <f t="shared" si="2"/>
        <v>Johannes Hell</v>
      </c>
    </row>
    <row r="25" spans="1:13" ht="30" x14ac:dyDescent="0.25">
      <c r="A25" s="17">
        <f>B24</f>
        <v>0.52083333333333337</v>
      </c>
      <c r="B25" s="17">
        <v>0.5625</v>
      </c>
      <c r="C25" s="47" t="s">
        <v>226</v>
      </c>
      <c r="D25" s="47" t="s">
        <v>187</v>
      </c>
      <c r="E25" s="18"/>
      <c r="F25" s="24">
        <f>F24</f>
        <v>42859</v>
      </c>
      <c r="G25" s="19" t="str">
        <f t="shared" si="1"/>
        <v>Donnerstag</v>
      </c>
      <c r="H25" s="20">
        <f>MONTH(F25)</f>
        <v>5</v>
      </c>
      <c r="I25" s="19" t="e">
        <f>VLOOKUP(H25,#REF!,2,FALSE)</f>
        <v>#REF!</v>
      </c>
      <c r="J25" s="21">
        <f t="shared" si="3"/>
        <v>4.166666666666663E-2</v>
      </c>
      <c r="K25" s="22">
        <f t="shared" si="0"/>
        <v>0.99999999999999911</v>
      </c>
      <c r="L25" s="53" t="str">
        <f t="shared" si="4"/>
        <v/>
      </c>
      <c r="M25" s="25" t="str">
        <f t="shared" si="2"/>
        <v>Johannes Hell</v>
      </c>
    </row>
    <row r="26" spans="1:13" ht="30" x14ac:dyDescent="0.25">
      <c r="A26" s="17">
        <f>B25</f>
        <v>0.5625</v>
      </c>
      <c r="B26" s="17">
        <v>0.6875</v>
      </c>
      <c r="C26" s="47" t="s">
        <v>227</v>
      </c>
      <c r="D26" s="47" t="s">
        <v>102</v>
      </c>
      <c r="E26" s="18"/>
      <c r="F26" s="24">
        <f>F25</f>
        <v>42859</v>
      </c>
      <c r="G26" s="19" t="str">
        <f t="shared" si="1"/>
        <v>Donnerstag</v>
      </c>
      <c r="H26" s="20">
        <f>MONTH(F26)</f>
        <v>5</v>
      </c>
      <c r="I26" s="19" t="e">
        <f>VLOOKUP(H26,#REF!,2,FALSE)</f>
        <v>#REF!</v>
      </c>
      <c r="J26" s="21">
        <f t="shared" si="3"/>
        <v>0.125</v>
      </c>
      <c r="K26" s="22">
        <f t="shared" si="0"/>
        <v>3</v>
      </c>
      <c r="L26" s="53" t="str">
        <f t="shared" si="4"/>
        <v/>
      </c>
      <c r="M26" s="25" t="str">
        <f t="shared" si="2"/>
        <v>Johannes Hell</v>
      </c>
    </row>
    <row r="27" spans="1:13" x14ac:dyDescent="0.25">
      <c r="A27" s="17">
        <f>B26</f>
        <v>0.6875</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25">
      <c r="A28" s="15"/>
      <c r="B28" s="15"/>
      <c r="C28" s="48"/>
      <c r="D28" s="48"/>
      <c r="E28" s="16"/>
      <c r="F28" s="27"/>
      <c r="G28" s="1"/>
      <c r="H28" s="2"/>
      <c r="I28" s="1"/>
      <c r="J28" s="3"/>
      <c r="K28" s="4"/>
      <c r="L28" s="54" t="str">
        <f>IF(SUM(K23:K27)&gt;10,SUM(K23:K27),"")</f>
        <v/>
      </c>
      <c r="M28" s="25" t="str">
        <f t="shared" si="2"/>
        <v>Johannes Hell</v>
      </c>
    </row>
    <row r="29" spans="1:13" ht="30.75" thickBot="1" x14ac:dyDescent="0.3">
      <c r="A29" s="17">
        <v>0.3125</v>
      </c>
      <c r="B29" s="17">
        <v>0.45833333333333331</v>
      </c>
      <c r="C29" s="47" t="s">
        <v>228</v>
      </c>
      <c r="D29" s="47" t="s">
        <v>186</v>
      </c>
      <c r="E29" s="18"/>
      <c r="F29" s="24">
        <f>F27+1</f>
        <v>42860</v>
      </c>
      <c r="G29" s="19" t="str">
        <f t="shared" si="1"/>
        <v>Freitag</v>
      </c>
      <c r="H29" s="20">
        <f>MONTH(F29)</f>
        <v>5</v>
      </c>
      <c r="I29" s="19" t="e">
        <f>VLOOKUP(H29,#REF!,2,FALSE)</f>
        <v>#REF!</v>
      </c>
      <c r="J29" s="21">
        <f t="shared" si="3"/>
        <v>0.14583333333333331</v>
      </c>
      <c r="K29" s="22">
        <f t="shared" si="0"/>
        <v>3.4999999999999996</v>
      </c>
      <c r="L29" s="53" t="str">
        <f t="shared" si="4"/>
        <v/>
      </c>
      <c r="M29" s="26" t="str">
        <f t="shared" si="2"/>
        <v>Johannes Hell</v>
      </c>
    </row>
    <row r="30" spans="1:13" ht="30.75" thickBot="1" x14ac:dyDescent="0.3">
      <c r="A30" s="17">
        <f>B29</f>
        <v>0.45833333333333331</v>
      </c>
      <c r="B30" s="17">
        <v>0.54166666666666663</v>
      </c>
      <c r="C30" s="47" t="s">
        <v>223</v>
      </c>
      <c r="D30" s="47" t="s">
        <v>101</v>
      </c>
      <c r="E30" s="18"/>
      <c r="F30" s="24">
        <f>F29</f>
        <v>42860</v>
      </c>
      <c r="G30" s="19" t="str">
        <f t="shared" si="1"/>
        <v>Freitag</v>
      </c>
      <c r="H30" s="20">
        <f>MONTH(F30)</f>
        <v>5</v>
      </c>
      <c r="I30" s="19" t="e">
        <f>VLOOKUP(H30,#REF!,2,FALSE)</f>
        <v>#REF!</v>
      </c>
      <c r="J30" s="21">
        <f t="shared" si="3"/>
        <v>8.3333333333333315E-2</v>
      </c>
      <c r="K30" s="22">
        <f t="shared" si="0"/>
        <v>1.9999999999999996</v>
      </c>
      <c r="L30" s="53" t="str">
        <f t="shared" si="4"/>
        <v/>
      </c>
      <c r="M30" s="26" t="str">
        <f t="shared" si="2"/>
        <v>Johannes Hell</v>
      </c>
    </row>
    <row r="31" spans="1:13" ht="15.75" thickBot="1" x14ac:dyDescent="0.3">
      <c r="A31" s="17">
        <f>B30</f>
        <v>0.54166666666666663</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25">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25">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25">
      <c r="A34" s="15"/>
      <c r="B34" s="15"/>
      <c r="C34" s="48"/>
      <c r="D34" s="48"/>
      <c r="E34" s="16"/>
      <c r="F34" s="27"/>
      <c r="G34" s="1"/>
      <c r="H34" s="2"/>
      <c r="I34" s="1"/>
      <c r="J34" s="3"/>
      <c r="K34" s="4"/>
      <c r="L34" s="54" t="str">
        <f>IF(SUM(K29:K33)&gt;10,SUM(K29:K33),"")</f>
        <v/>
      </c>
      <c r="M34" s="25" t="str">
        <f t="shared" si="2"/>
        <v>Johannes Hell</v>
      </c>
    </row>
    <row r="35" spans="1:15" x14ac:dyDescent="0.25">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75" thickBot="1" x14ac:dyDescent="0.3">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25">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25">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25">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25">
      <c r="A40" s="15"/>
      <c r="B40" s="15"/>
      <c r="C40" s="48"/>
      <c r="D40" s="48"/>
      <c r="E40" s="16"/>
      <c r="F40" s="27"/>
      <c r="G40" s="1"/>
      <c r="H40" s="2"/>
      <c r="I40" s="1"/>
      <c r="J40" s="3"/>
      <c r="K40" s="4"/>
      <c r="L40" s="54" t="str">
        <f>IF(SUM(K35:K39)&gt;10,SUM(K35:K39),"")</f>
        <v/>
      </c>
      <c r="M40" s="29" t="str">
        <f t="shared" si="2"/>
        <v>Johannes Hell</v>
      </c>
    </row>
    <row r="41" spans="1:15" s="30" customFormat="1" x14ac:dyDescent="0.25">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25">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25">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25">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75" thickBot="1" x14ac:dyDescent="0.3">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25">
      <c r="A46" s="15"/>
      <c r="B46" s="15"/>
      <c r="C46" s="48"/>
      <c r="D46" s="48"/>
      <c r="E46" s="16"/>
      <c r="F46" s="27"/>
      <c r="G46" s="1"/>
      <c r="H46" s="2"/>
      <c r="I46" s="1"/>
      <c r="J46" s="3"/>
      <c r="K46" s="4"/>
      <c r="L46" s="54" t="str">
        <f>IF(SUM(K41:K45)&gt;10,SUM(K41:K45),"")</f>
        <v/>
      </c>
      <c r="M46" s="25" t="str">
        <f t="shared" si="2"/>
        <v>Johannes Hell</v>
      </c>
    </row>
    <row r="47" spans="1:15" x14ac:dyDescent="0.25">
      <c r="A47" s="17">
        <v>0</v>
      </c>
      <c r="B47" s="17">
        <v>0</v>
      </c>
      <c r="C47" s="47" t="s">
        <v>105</v>
      </c>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25">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25">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75" thickBot="1" x14ac:dyDescent="0.3">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25">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25">
      <c r="A52" s="15"/>
      <c r="B52" s="15"/>
      <c r="C52" s="48"/>
      <c r="D52" s="48"/>
      <c r="E52" s="16"/>
      <c r="F52" s="27"/>
      <c r="G52" s="1"/>
      <c r="H52" s="2"/>
      <c r="I52" s="1"/>
      <c r="J52" s="3"/>
      <c r="K52" s="4"/>
      <c r="L52" s="54" t="str">
        <f>IF(SUM(K47:K51)&gt;10,SUM(K47:K51),"")</f>
        <v/>
      </c>
      <c r="M52" s="25" t="str">
        <f t="shared" si="2"/>
        <v>Johannes Hell</v>
      </c>
    </row>
    <row r="53" spans="1:13" x14ac:dyDescent="0.25">
      <c r="A53" s="17">
        <v>0</v>
      </c>
      <c r="B53" s="17">
        <v>0</v>
      </c>
      <c r="C53" s="47" t="s">
        <v>105</v>
      </c>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25">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75" thickBot="1" x14ac:dyDescent="0.3">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25">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25">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25">
      <c r="A58" s="15"/>
      <c r="B58" s="15"/>
      <c r="C58" s="48"/>
      <c r="D58" s="48"/>
      <c r="E58" s="16"/>
      <c r="F58" s="27"/>
      <c r="G58" s="1"/>
      <c r="H58" s="2"/>
      <c r="I58" s="1"/>
      <c r="J58" s="3"/>
      <c r="K58" s="4"/>
      <c r="L58" s="54" t="str">
        <f>IF(SUM(K53:K57)&gt;10,SUM(K53:K57),"")</f>
        <v/>
      </c>
      <c r="M58" s="25" t="str">
        <f t="shared" si="2"/>
        <v>Johannes Hell</v>
      </c>
    </row>
    <row r="59" spans="1:13" x14ac:dyDescent="0.25">
      <c r="A59" s="17">
        <v>0</v>
      </c>
      <c r="B59" s="17">
        <v>0</v>
      </c>
      <c r="C59" s="47" t="s">
        <v>105</v>
      </c>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75" thickBot="1" x14ac:dyDescent="0.3">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75" thickBot="1" x14ac:dyDescent="0.3">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25">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25">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25">
      <c r="A64" s="15"/>
      <c r="B64" s="15"/>
      <c r="C64" s="48"/>
      <c r="D64" s="48"/>
      <c r="E64" s="16"/>
      <c r="F64" s="27"/>
      <c r="G64" s="1"/>
      <c r="H64" s="2"/>
      <c r="I64" s="1"/>
      <c r="J64" s="3"/>
      <c r="K64" s="4"/>
      <c r="L64" s="54" t="str">
        <f>IF(SUM(K59:K63)&gt;10,SUM(K59:K63),"")</f>
        <v/>
      </c>
      <c r="M64" s="25" t="str">
        <f t="shared" si="2"/>
        <v>Johannes Hell</v>
      </c>
    </row>
    <row r="65" spans="1:13" x14ac:dyDescent="0.25">
      <c r="A65" s="17">
        <v>0</v>
      </c>
      <c r="B65" s="17">
        <v>0</v>
      </c>
      <c r="C65" s="47" t="s">
        <v>105</v>
      </c>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75" thickBot="1" x14ac:dyDescent="0.3">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25">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25">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25">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25">
      <c r="A70" s="15"/>
      <c r="B70" s="15"/>
      <c r="C70" s="48"/>
      <c r="D70" s="48"/>
      <c r="E70" s="16"/>
      <c r="F70" s="27"/>
      <c r="G70" s="1"/>
      <c r="H70" s="2"/>
      <c r="I70" s="1"/>
      <c r="J70" s="3"/>
      <c r="K70" s="4"/>
      <c r="L70" s="54" t="str">
        <f>IF(SUM(K65:K69)&gt;10,SUM(K65:K69),"")</f>
        <v/>
      </c>
      <c r="M70" s="25" t="str">
        <f t="shared" si="2"/>
        <v>Johannes Hell</v>
      </c>
    </row>
    <row r="71" spans="1:13" ht="15.75" thickBot="1" x14ac:dyDescent="0.3">
      <c r="A71" s="17">
        <v>0</v>
      </c>
      <c r="B71" s="17">
        <v>0</v>
      </c>
      <c r="C71" s="47" t="s">
        <v>105</v>
      </c>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25">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25">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25">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25">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75" thickBot="1" x14ac:dyDescent="0.3">
      <c r="A76" s="15"/>
      <c r="B76" s="15"/>
      <c r="C76" s="48"/>
      <c r="D76" s="48"/>
      <c r="E76" s="16"/>
      <c r="F76" s="27"/>
      <c r="G76" s="1"/>
      <c r="H76" s="2"/>
      <c r="I76" s="1"/>
      <c r="J76" s="3"/>
      <c r="K76" s="4"/>
      <c r="L76" s="54" t="str">
        <f>IF(SUM(K71:K75)&gt;10,SUM(K71:K75),"")</f>
        <v/>
      </c>
      <c r="M76" s="26" t="str">
        <f t="shared" si="8"/>
        <v>Johannes Hell</v>
      </c>
    </row>
    <row r="77" spans="1:13" x14ac:dyDescent="0.25">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25">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25">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25">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75" thickBot="1" x14ac:dyDescent="0.3">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25">
      <c r="A82" s="15"/>
      <c r="B82" s="15"/>
      <c r="C82" s="48"/>
      <c r="D82" s="48"/>
      <c r="E82" s="16"/>
      <c r="F82" s="27"/>
      <c r="G82" s="1"/>
      <c r="H82" s="2"/>
      <c r="I82" s="1"/>
      <c r="J82" s="3"/>
      <c r="K82" s="4"/>
      <c r="L82" s="54" t="str">
        <f>IF(SUM(K77:K81)&gt;10,SUM(K77:K81),"")</f>
        <v/>
      </c>
      <c r="M82" s="25" t="str">
        <f t="shared" si="8"/>
        <v>Johannes Hell</v>
      </c>
    </row>
    <row r="83" spans="1:13" x14ac:dyDescent="0.25">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25">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25">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75" thickBot="1" x14ac:dyDescent="0.3">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75" thickBot="1" x14ac:dyDescent="0.3">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75" thickBot="1" x14ac:dyDescent="0.3">
      <c r="A88" s="15"/>
      <c r="B88" s="15"/>
      <c r="C88" s="48"/>
      <c r="D88" s="48"/>
      <c r="E88" s="16"/>
      <c r="F88" s="27"/>
      <c r="G88" s="1"/>
      <c r="H88" s="2"/>
      <c r="I88" s="1"/>
      <c r="J88" s="3"/>
      <c r="K88" s="4"/>
      <c r="L88" s="54" t="str">
        <f>IF(SUM(K83:K87)&gt;10,SUM(K83:K87),"")</f>
        <v/>
      </c>
      <c r="M88" s="26" t="str">
        <f t="shared" si="8"/>
        <v>Johannes Hell</v>
      </c>
    </row>
    <row r="89" spans="1:13" ht="30" x14ac:dyDescent="0.25">
      <c r="A89" s="17">
        <v>0.3125</v>
      </c>
      <c r="B89" s="17">
        <v>0.5</v>
      </c>
      <c r="C89" s="47" t="s">
        <v>229</v>
      </c>
      <c r="D89" s="47" t="s">
        <v>101</v>
      </c>
      <c r="E89" s="18"/>
      <c r="F89" s="24">
        <f>F83+1</f>
        <v>42870</v>
      </c>
      <c r="G89" s="19" t="str">
        <f t="shared" si="6"/>
        <v>Montag</v>
      </c>
      <c r="H89" s="20">
        <f>MONTH(F89)</f>
        <v>5</v>
      </c>
      <c r="I89" s="19" t="e">
        <f>VLOOKUP(H89,#REF!,2,FALSE)</f>
        <v>#REF!</v>
      </c>
      <c r="J89" s="21">
        <f t="shared" si="9"/>
        <v>0.1875</v>
      </c>
      <c r="K89" s="22">
        <f t="shared" si="7"/>
        <v>4.5</v>
      </c>
      <c r="L89" s="53" t="str">
        <f t="shared" si="10"/>
        <v/>
      </c>
      <c r="M89" s="25" t="str">
        <f t="shared" si="8"/>
        <v>Johannes Hell</v>
      </c>
    </row>
    <row r="90" spans="1:13" x14ac:dyDescent="0.25">
      <c r="A90" s="17">
        <f>B89</f>
        <v>0.5</v>
      </c>
      <c r="B90" s="17">
        <v>0.52083333333333337</v>
      </c>
      <c r="C90" s="47"/>
      <c r="D90" s="47" t="s">
        <v>52</v>
      </c>
      <c r="E90" s="18"/>
      <c r="F90" s="24">
        <f>F84+1</f>
        <v>42870</v>
      </c>
      <c r="G90" s="19" t="str">
        <f t="shared" si="6"/>
        <v>Montag</v>
      </c>
      <c r="H90" s="20">
        <f>MONTH(F90)</f>
        <v>5</v>
      </c>
      <c r="I90" s="19" t="e">
        <f>VLOOKUP(H90,#REF!,2,FALSE)</f>
        <v>#REF!</v>
      </c>
      <c r="J90" s="21">
        <f t="shared" si="9"/>
        <v>2.083333333333337E-2</v>
      </c>
      <c r="K90" s="22" t="str">
        <f t="shared" si="7"/>
        <v/>
      </c>
      <c r="L90" s="53" t="str">
        <f t="shared" si="10"/>
        <v/>
      </c>
      <c r="M90" s="25" t="str">
        <f t="shared" si="8"/>
        <v>Johannes Hell</v>
      </c>
    </row>
    <row r="91" spans="1:13" x14ac:dyDescent="0.25">
      <c r="A91" s="17">
        <f>B90</f>
        <v>0.52083333333333337</v>
      </c>
      <c r="B91" s="17">
        <v>0.58333333333333337</v>
      </c>
      <c r="C91" s="47" t="s">
        <v>231</v>
      </c>
      <c r="D91" s="47" t="s">
        <v>98</v>
      </c>
      <c r="E91" s="18"/>
      <c r="F91" s="24">
        <f>F85+1</f>
        <v>42870</v>
      </c>
      <c r="G91" s="19" t="str">
        <f t="shared" si="6"/>
        <v>Montag</v>
      </c>
      <c r="H91" s="20">
        <f>MONTH(F91)</f>
        <v>5</v>
      </c>
      <c r="I91" s="19" t="e">
        <f>VLOOKUP(H91,#REF!,2,FALSE)</f>
        <v>#REF!</v>
      </c>
      <c r="J91" s="21">
        <f t="shared" si="9"/>
        <v>6.25E-2</v>
      </c>
      <c r="K91" s="22">
        <f t="shared" si="7"/>
        <v>1.5</v>
      </c>
      <c r="L91" s="53" t="str">
        <f t="shared" si="10"/>
        <v/>
      </c>
      <c r="M91" s="25" t="str">
        <f t="shared" si="8"/>
        <v>Johannes Hell</v>
      </c>
    </row>
    <row r="92" spans="1:13" ht="30" x14ac:dyDescent="0.25">
      <c r="A92" s="17">
        <f>B91</f>
        <v>0.58333333333333337</v>
      </c>
      <c r="B92" s="17">
        <v>0.72916666666666663</v>
      </c>
      <c r="C92" s="47" t="s">
        <v>230</v>
      </c>
      <c r="D92" s="47" t="s">
        <v>103</v>
      </c>
      <c r="E92" s="18"/>
      <c r="F92" s="24">
        <f>F86+1</f>
        <v>42870</v>
      </c>
      <c r="G92" s="19" t="str">
        <f t="shared" si="6"/>
        <v>Montag</v>
      </c>
      <c r="H92" s="20">
        <f>MONTH(F92)</f>
        <v>5</v>
      </c>
      <c r="I92" s="19" t="e">
        <f>VLOOKUP(H92,#REF!,2,FALSE)</f>
        <v>#REF!</v>
      </c>
      <c r="J92" s="21">
        <f t="shared" si="9"/>
        <v>0.14583333333333326</v>
      </c>
      <c r="K92" s="22">
        <f t="shared" si="7"/>
        <v>3.4999999999999982</v>
      </c>
      <c r="L92" s="53" t="str">
        <f t="shared" si="10"/>
        <v/>
      </c>
      <c r="M92" s="25" t="str">
        <f t="shared" si="8"/>
        <v>Johannes Hell</v>
      </c>
    </row>
    <row r="93" spans="1:13" ht="15.75" thickBot="1" x14ac:dyDescent="0.3">
      <c r="A93" s="17">
        <f>B92</f>
        <v>0.72916666666666663</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25">
      <c r="A94" s="15"/>
      <c r="B94" s="15"/>
      <c r="C94" s="48"/>
      <c r="D94" s="48"/>
      <c r="E94" s="16"/>
      <c r="F94" s="27"/>
      <c r="G94" s="1"/>
      <c r="H94" s="2"/>
      <c r="I94" s="1"/>
      <c r="J94" s="3"/>
      <c r="K94" s="4"/>
      <c r="L94" s="54" t="str">
        <f>IF(SUM(K89:K93)&gt;10,SUM(K89:K93),"")</f>
        <v/>
      </c>
      <c r="M94" s="25" t="str">
        <f t="shared" si="8"/>
        <v>Johannes Hell</v>
      </c>
    </row>
    <row r="95" spans="1:13" ht="30" x14ac:dyDescent="0.25">
      <c r="A95" s="17">
        <v>0.3125</v>
      </c>
      <c r="B95" s="17">
        <v>0.5</v>
      </c>
      <c r="C95" s="47" t="s">
        <v>232</v>
      </c>
      <c r="D95" s="47" t="s">
        <v>100</v>
      </c>
      <c r="E95" s="18"/>
      <c r="F95" s="24">
        <f>F89+1</f>
        <v>42871</v>
      </c>
      <c r="G95" s="19" t="str">
        <f t="shared" si="6"/>
        <v>Dienstag</v>
      </c>
      <c r="H95" s="20">
        <f>MONTH(F95)</f>
        <v>5</v>
      </c>
      <c r="I95" s="19" t="e">
        <f>VLOOKUP(H95,#REF!,2,FALSE)</f>
        <v>#REF!</v>
      </c>
      <c r="J95" s="21">
        <f t="shared" si="9"/>
        <v>0.1875</v>
      </c>
      <c r="K95" s="22">
        <f t="shared" si="7"/>
        <v>4.5</v>
      </c>
      <c r="L95" s="53" t="str">
        <f t="shared" si="10"/>
        <v/>
      </c>
      <c r="M95" s="25" t="str">
        <f t="shared" si="8"/>
        <v>Johannes Hell</v>
      </c>
    </row>
    <row r="96" spans="1:13" x14ac:dyDescent="0.25">
      <c r="A96" s="17">
        <f>B95</f>
        <v>0.5</v>
      </c>
      <c r="B96" s="17">
        <v>0.52083333333333337</v>
      </c>
      <c r="C96" s="47"/>
      <c r="D96" s="47" t="s">
        <v>52</v>
      </c>
      <c r="E96" s="18"/>
      <c r="F96" s="24">
        <f>F95</f>
        <v>42871</v>
      </c>
      <c r="G96" s="19" t="str">
        <f t="shared" si="6"/>
        <v>Dienstag</v>
      </c>
      <c r="H96" s="20">
        <f>MONTH(F96)</f>
        <v>5</v>
      </c>
      <c r="I96" s="19" t="e">
        <f>VLOOKUP(H96,#REF!,2,FALSE)</f>
        <v>#REF!</v>
      </c>
      <c r="J96" s="21">
        <f t="shared" si="9"/>
        <v>2.083333333333337E-2</v>
      </c>
      <c r="K96" s="22" t="str">
        <f t="shared" si="7"/>
        <v/>
      </c>
      <c r="L96" s="53" t="str">
        <f t="shared" si="10"/>
        <v/>
      </c>
      <c r="M96" s="25" t="str">
        <f t="shared" si="8"/>
        <v>Johannes Hell</v>
      </c>
    </row>
    <row r="97" spans="1:13" x14ac:dyDescent="0.25">
      <c r="A97" s="17">
        <f>B96</f>
        <v>0.52083333333333337</v>
      </c>
      <c r="B97" s="17">
        <v>0.70833333333333337</v>
      </c>
      <c r="C97" s="47" t="s">
        <v>233</v>
      </c>
      <c r="D97" s="47" t="s">
        <v>100</v>
      </c>
      <c r="E97" s="18"/>
      <c r="F97" s="24">
        <f>F96</f>
        <v>42871</v>
      </c>
      <c r="G97" s="19" t="str">
        <f t="shared" si="6"/>
        <v>Dienstag</v>
      </c>
      <c r="H97" s="20">
        <f>MONTH(F97)</f>
        <v>5</v>
      </c>
      <c r="I97" s="19" t="e">
        <f>VLOOKUP(H97,#REF!,2,FALSE)</f>
        <v>#REF!</v>
      </c>
      <c r="J97" s="21">
        <f t="shared" si="9"/>
        <v>0.1875</v>
      </c>
      <c r="K97" s="22">
        <f t="shared" si="7"/>
        <v>4.5</v>
      </c>
      <c r="L97" s="53" t="str">
        <f t="shared" si="10"/>
        <v/>
      </c>
      <c r="M97" s="25" t="str">
        <f t="shared" si="8"/>
        <v>Johannes Hell</v>
      </c>
    </row>
    <row r="98" spans="1:13" ht="15.75" thickBot="1" x14ac:dyDescent="0.3">
      <c r="A98" s="17">
        <f>B97</f>
        <v>0.70833333333333337</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25">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25">
      <c r="A100" s="15"/>
      <c r="B100" s="15"/>
      <c r="C100" s="48"/>
      <c r="D100" s="48"/>
      <c r="E100" s="16"/>
      <c r="F100" s="27"/>
      <c r="G100" s="1"/>
      <c r="H100" s="2"/>
      <c r="I100" s="1"/>
      <c r="J100" s="3"/>
      <c r="K100" s="4"/>
      <c r="L100" s="54" t="str">
        <f>IF(SUM(K95:K99)&gt;10,SUM(K95:K99),"")</f>
        <v/>
      </c>
      <c r="M100" s="25" t="str">
        <f t="shared" si="8"/>
        <v>Johannes Hell</v>
      </c>
    </row>
    <row r="101" spans="1:13" x14ac:dyDescent="0.25">
      <c r="A101" s="17">
        <v>0.32291666666666669</v>
      </c>
      <c r="B101" s="17">
        <v>0.5</v>
      </c>
      <c r="C101" s="47" t="s">
        <v>234</v>
      </c>
      <c r="D101" s="47" t="s">
        <v>100</v>
      </c>
      <c r="E101" s="18"/>
      <c r="F101" s="24">
        <f>F99+1</f>
        <v>42872</v>
      </c>
      <c r="G101" s="19" t="str">
        <f t="shared" si="6"/>
        <v>Mittwoch</v>
      </c>
      <c r="H101" s="20">
        <f>MONTH(F101)</f>
        <v>5</v>
      </c>
      <c r="I101" s="19" t="e">
        <f>VLOOKUP(H101,#REF!,2,FALSE)</f>
        <v>#REF!</v>
      </c>
      <c r="J101" s="21">
        <f t="shared" si="9"/>
        <v>0.17708333333333331</v>
      </c>
      <c r="K101" s="22">
        <f t="shared" si="7"/>
        <v>4.25</v>
      </c>
      <c r="L101" s="53" t="str">
        <f t="shared" si="10"/>
        <v/>
      </c>
      <c r="M101" s="25" t="str">
        <f t="shared" si="8"/>
        <v>Johannes Hell</v>
      </c>
    </row>
    <row r="102" spans="1:13" x14ac:dyDescent="0.25">
      <c r="A102" s="17">
        <f>B101</f>
        <v>0.5</v>
      </c>
      <c r="B102" s="17">
        <v>0.52083333333333337</v>
      </c>
      <c r="C102" s="47"/>
      <c r="D102" s="47" t="s">
        <v>52</v>
      </c>
      <c r="E102" s="18"/>
      <c r="F102" s="24">
        <f>F101</f>
        <v>42872</v>
      </c>
      <c r="G102" s="19" t="str">
        <f t="shared" si="6"/>
        <v>Mittwoch</v>
      </c>
      <c r="H102" s="20">
        <f>MONTH(F102)</f>
        <v>5</v>
      </c>
      <c r="I102" s="19" t="e">
        <f>VLOOKUP(H102,#REF!,2,FALSE)</f>
        <v>#REF!</v>
      </c>
      <c r="J102" s="21">
        <f t="shared" si="9"/>
        <v>2.083333333333337E-2</v>
      </c>
      <c r="K102" s="22" t="str">
        <f t="shared" si="7"/>
        <v/>
      </c>
      <c r="L102" s="53" t="str">
        <f t="shared" si="10"/>
        <v/>
      </c>
      <c r="M102" s="25" t="str">
        <f t="shared" si="8"/>
        <v>Johannes Hell</v>
      </c>
    </row>
    <row r="103" spans="1:13" ht="15.75" thickBot="1" x14ac:dyDescent="0.3">
      <c r="A103" s="17">
        <f>B102</f>
        <v>0.52083333333333337</v>
      </c>
      <c r="B103" s="17">
        <v>0.69791666666666663</v>
      </c>
      <c r="C103" s="47" t="s">
        <v>234</v>
      </c>
      <c r="D103" s="47" t="s">
        <v>100</v>
      </c>
      <c r="E103" s="18"/>
      <c r="F103" s="24">
        <f>F102</f>
        <v>42872</v>
      </c>
      <c r="G103" s="19" t="str">
        <f t="shared" si="6"/>
        <v>Mittwoch</v>
      </c>
      <c r="H103" s="20">
        <f>MONTH(F103)</f>
        <v>5</v>
      </c>
      <c r="I103" s="19" t="e">
        <f>VLOOKUP(H103,#REF!,2,FALSE)</f>
        <v>#REF!</v>
      </c>
      <c r="J103" s="21">
        <f t="shared" si="9"/>
        <v>0.17708333333333326</v>
      </c>
      <c r="K103" s="22">
        <f t="shared" si="7"/>
        <v>4.2499999999999982</v>
      </c>
      <c r="L103" s="53" t="str">
        <f t="shared" si="10"/>
        <v/>
      </c>
      <c r="M103" s="26" t="str">
        <f t="shared" si="8"/>
        <v>Johannes Hell</v>
      </c>
    </row>
    <row r="104" spans="1:13" x14ac:dyDescent="0.25">
      <c r="A104" s="17">
        <f>B103</f>
        <v>0.69791666666666663</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25">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25">
      <c r="A106" s="15"/>
      <c r="B106" s="15"/>
      <c r="C106" s="48"/>
      <c r="D106" s="48"/>
      <c r="E106" s="16"/>
      <c r="F106" s="27"/>
      <c r="G106" s="1"/>
      <c r="H106" s="2"/>
      <c r="I106" s="1"/>
      <c r="J106" s="3"/>
      <c r="K106" s="4"/>
      <c r="L106" s="54" t="str">
        <f>IF(SUM(K101:K105)&gt;10,SUM(K101:K105),"")</f>
        <v/>
      </c>
      <c r="M106" s="25" t="str">
        <f t="shared" si="8"/>
        <v>Johannes Hell</v>
      </c>
    </row>
    <row r="107" spans="1:13" x14ac:dyDescent="0.25">
      <c r="A107" s="17">
        <v>0.32291666666666669</v>
      </c>
      <c r="B107" s="17">
        <v>0.5</v>
      </c>
      <c r="C107" s="47" t="s">
        <v>235</v>
      </c>
      <c r="D107" s="47" t="s">
        <v>100</v>
      </c>
      <c r="E107" s="18"/>
      <c r="F107" s="24">
        <f>F105+1</f>
        <v>42873</v>
      </c>
      <c r="G107" s="19" t="str">
        <f t="shared" ref="G107:G165" si="11">TEXT(F107,"TTTT")</f>
        <v>Donnerstag</v>
      </c>
      <c r="H107" s="20">
        <f>MONTH(F107)</f>
        <v>5</v>
      </c>
      <c r="I107" s="19" t="e">
        <f>VLOOKUP(H107,#REF!,2,FALSE)</f>
        <v>#REF!</v>
      </c>
      <c r="J107" s="21">
        <f t="shared" si="9"/>
        <v>0.17708333333333331</v>
      </c>
      <c r="K107" s="22">
        <f t="shared" si="7"/>
        <v>4.25</v>
      </c>
      <c r="L107" s="53" t="str">
        <f t="shared" si="10"/>
        <v/>
      </c>
      <c r="M107" s="25" t="str">
        <f t="shared" si="8"/>
        <v>Johannes Hell</v>
      </c>
    </row>
    <row r="108" spans="1:13" ht="15.75" thickBot="1" x14ac:dyDescent="0.3">
      <c r="A108" s="17">
        <f>B107</f>
        <v>0.5</v>
      </c>
      <c r="B108" s="17">
        <v>0.52083333333333337</v>
      </c>
      <c r="C108" s="47"/>
      <c r="D108" s="47" t="s">
        <v>52</v>
      </c>
      <c r="E108" s="18"/>
      <c r="F108" s="24">
        <f>F107</f>
        <v>42873</v>
      </c>
      <c r="G108" s="19" t="str">
        <f t="shared" si="11"/>
        <v>Donnerstag</v>
      </c>
      <c r="H108" s="20">
        <f>MONTH(F108)</f>
        <v>5</v>
      </c>
      <c r="I108" s="19" t="e">
        <f>VLOOKUP(H108,#REF!,2,FALSE)</f>
        <v>#REF!</v>
      </c>
      <c r="J108" s="21">
        <f t="shared" si="9"/>
        <v>2.083333333333337E-2</v>
      </c>
      <c r="K108" s="22" t="str">
        <f t="shared" si="7"/>
        <v/>
      </c>
      <c r="L108" s="53" t="str">
        <f t="shared" si="10"/>
        <v/>
      </c>
      <c r="M108" s="26" t="str">
        <f t="shared" si="8"/>
        <v>Johannes Hell</v>
      </c>
    </row>
    <row r="109" spans="1:13" x14ac:dyDescent="0.25">
      <c r="A109" s="17">
        <f>B108</f>
        <v>0.52083333333333337</v>
      </c>
      <c r="B109" s="17">
        <v>0.5625</v>
      </c>
      <c r="C109" s="47" t="s">
        <v>236</v>
      </c>
      <c r="D109" s="47" t="s">
        <v>98</v>
      </c>
      <c r="E109" s="18"/>
      <c r="F109" s="24">
        <f>F108</f>
        <v>42873</v>
      </c>
      <c r="G109" s="19" t="str">
        <f t="shared" si="11"/>
        <v>Donnerstag</v>
      </c>
      <c r="H109" s="20">
        <f>MONTH(F109)</f>
        <v>5</v>
      </c>
      <c r="I109" s="19" t="e">
        <f>VLOOKUP(H109,#REF!,2,FALSE)</f>
        <v>#REF!</v>
      </c>
      <c r="J109" s="21">
        <f t="shared" si="9"/>
        <v>4.166666666666663E-2</v>
      </c>
      <c r="K109" s="22">
        <f t="shared" si="7"/>
        <v>0.99999999999999911</v>
      </c>
      <c r="L109" s="53" t="str">
        <f t="shared" si="10"/>
        <v/>
      </c>
      <c r="M109" s="25" t="str">
        <f t="shared" si="8"/>
        <v>Johannes Hell</v>
      </c>
    </row>
    <row r="110" spans="1:13" ht="30" x14ac:dyDescent="0.25">
      <c r="A110" s="17">
        <f>B109</f>
        <v>0.5625</v>
      </c>
      <c r="B110" s="17">
        <v>0.69791666666666663</v>
      </c>
      <c r="C110" s="47" t="s">
        <v>237</v>
      </c>
      <c r="D110" s="47" t="s">
        <v>101</v>
      </c>
      <c r="E110" s="18"/>
      <c r="F110" s="24">
        <f>F109</f>
        <v>42873</v>
      </c>
      <c r="G110" s="19" t="str">
        <f t="shared" si="11"/>
        <v>Donnerstag</v>
      </c>
      <c r="H110" s="20">
        <f>MONTH(F110)</f>
        <v>5</v>
      </c>
      <c r="I110" s="19" t="e">
        <f>VLOOKUP(H110,#REF!,2,FALSE)</f>
        <v>#REF!</v>
      </c>
      <c r="J110" s="21">
        <f t="shared" si="9"/>
        <v>0.13541666666666663</v>
      </c>
      <c r="K110" s="22">
        <f t="shared" si="7"/>
        <v>3.2499999999999991</v>
      </c>
      <c r="L110" s="53" t="str">
        <f t="shared" si="10"/>
        <v/>
      </c>
      <c r="M110" s="25" t="str">
        <f t="shared" si="8"/>
        <v>Johannes Hell</v>
      </c>
    </row>
    <row r="111" spans="1:13" x14ac:dyDescent="0.25">
      <c r="A111" s="17">
        <f>B110</f>
        <v>0.69791666666666663</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25">
      <c r="A112" s="15"/>
      <c r="B112" s="15"/>
      <c r="C112" s="48"/>
      <c r="D112" s="48"/>
      <c r="E112" s="16"/>
      <c r="F112" s="27"/>
      <c r="G112" s="1"/>
      <c r="H112" s="2"/>
      <c r="I112" s="1"/>
      <c r="J112" s="3"/>
      <c r="K112" s="4"/>
      <c r="L112" s="54" t="str">
        <f>IF(SUM(K107:K111)&gt;10,SUM(K107:K111),"")</f>
        <v/>
      </c>
      <c r="M112" s="25" t="str">
        <f t="shared" si="8"/>
        <v>Johannes Hell</v>
      </c>
    </row>
    <row r="113" spans="1:13" ht="15.75" thickBot="1" x14ac:dyDescent="0.3">
      <c r="A113" s="17">
        <v>0.3125</v>
      </c>
      <c r="B113" s="17">
        <v>0.35416666666666669</v>
      </c>
      <c r="C113" s="47" t="s">
        <v>238</v>
      </c>
      <c r="D113" s="47" t="s">
        <v>186</v>
      </c>
      <c r="E113" s="18"/>
      <c r="F113" s="24">
        <f>F111+1</f>
        <v>42874</v>
      </c>
      <c r="G113" s="19" t="str">
        <f t="shared" si="11"/>
        <v>Freitag</v>
      </c>
      <c r="H113" s="20">
        <f>MONTH(F113)</f>
        <v>5</v>
      </c>
      <c r="I113" s="19" t="e">
        <f>VLOOKUP(H113,#REF!,2,FALSE)</f>
        <v>#REF!</v>
      </c>
      <c r="J113" s="21">
        <f t="shared" si="9"/>
        <v>4.1666666666666685E-2</v>
      </c>
      <c r="K113" s="22">
        <f t="shared" si="7"/>
        <v>1.0000000000000004</v>
      </c>
      <c r="L113" s="53" t="str">
        <f t="shared" si="10"/>
        <v/>
      </c>
      <c r="M113" s="26" t="str">
        <f t="shared" si="8"/>
        <v>Johannes Hell</v>
      </c>
    </row>
    <row r="114" spans="1:13" ht="30.75" thickBot="1" x14ac:dyDescent="0.3">
      <c r="A114" s="17">
        <f>B113</f>
        <v>0.35416666666666669</v>
      </c>
      <c r="B114" s="17">
        <v>0.41666666666666669</v>
      </c>
      <c r="C114" s="47" t="s">
        <v>239</v>
      </c>
      <c r="D114" s="47" t="s">
        <v>187</v>
      </c>
      <c r="E114" s="18"/>
      <c r="F114" s="24">
        <f>F113</f>
        <v>42874</v>
      </c>
      <c r="G114" s="19" t="str">
        <f t="shared" si="11"/>
        <v>Freitag</v>
      </c>
      <c r="H114" s="20">
        <f>MONTH(F114)</f>
        <v>5</v>
      </c>
      <c r="I114" s="19" t="e">
        <f>VLOOKUP(H114,#REF!,2,FALSE)</f>
        <v>#REF!</v>
      </c>
      <c r="J114" s="21">
        <f t="shared" si="9"/>
        <v>6.25E-2</v>
      </c>
      <c r="K114" s="22">
        <f t="shared" si="7"/>
        <v>1.5</v>
      </c>
      <c r="L114" s="53" t="str">
        <f t="shared" si="10"/>
        <v/>
      </c>
      <c r="M114" s="26" t="str">
        <f t="shared" si="8"/>
        <v>Johannes Hell</v>
      </c>
    </row>
    <row r="115" spans="1:13" ht="15.75" thickBot="1" x14ac:dyDescent="0.3">
      <c r="A115" s="17">
        <f>B114</f>
        <v>0.41666666666666669</v>
      </c>
      <c r="B115" s="17">
        <v>0.54166666666666663</v>
      </c>
      <c r="C115" s="47" t="s">
        <v>240</v>
      </c>
      <c r="D115" s="47" t="s">
        <v>100</v>
      </c>
      <c r="E115" s="18"/>
      <c r="F115" s="24">
        <f>F114</f>
        <v>42874</v>
      </c>
      <c r="G115" s="19" t="str">
        <f t="shared" si="11"/>
        <v>Freitag</v>
      </c>
      <c r="H115" s="20">
        <f>MONTH(F115)</f>
        <v>5</v>
      </c>
      <c r="I115" s="19" t="e">
        <f>VLOOKUP(H115,#REF!,2,FALSE)</f>
        <v>#REF!</v>
      </c>
      <c r="J115" s="21">
        <f t="shared" si="9"/>
        <v>0.12499999999999994</v>
      </c>
      <c r="K115" s="22">
        <f t="shared" si="7"/>
        <v>2.9999999999999987</v>
      </c>
      <c r="L115" s="53" t="str">
        <f t="shared" si="10"/>
        <v/>
      </c>
      <c r="M115" s="26" t="str">
        <f t="shared" si="8"/>
        <v>Johannes Hell</v>
      </c>
    </row>
    <row r="116" spans="1:13" x14ac:dyDescent="0.25">
      <c r="A116" s="17">
        <f>B115</f>
        <v>0.54166666666666663</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25">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25">
      <c r="A118" s="15"/>
      <c r="B118" s="15"/>
      <c r="C118" s="48"/>
      <c r="D118" s="48"/>
      <c r="E118" s="16"/>
      <c r="F118" s="27"/>
      <c r="G118" s="1"/>
      <c r="H118" s="2"/>
      <c r="I118" s="1"/>
      <c r="J118" s="3"/>
      <c r="K118" s="4"/>
      <c r="L118" s="54" t="str">
        <f>IF(SUM(K113:K117)&gt;10,SUM(K113:K117),"")</f>
        <v/>
      </c>
      <c r="M118" s="25"/>
    </row>
    <row r="119" spans="1:13" x14ac:dyDescent="0.25">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75" thickBot="1" x14ac:dyDescent="0.3">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25">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25">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25">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25">
      <c r="A124" s="15"/>
      <c r="B124" s="15"/>
      <c r="C124" s="48"/>
      <c r="D124" s="48"/>
      <c r="E124" s="16"/>
      <c r="F124" s="27"/>
      <c r="G124" s="1"/>
      <c r="H124" s="2"/>
      <c r="I124" s="1"/>
      <c r="J124" s="3"/>
      <c r="K124" s="4"/>
      <c r="L124" s="54" t="str">
        <f>IF(SUM(K119:K123)&gt;10,SUM(K119:K123),"")</f>
        <v/>
      </c>
      <c r="M124" s="30"/>
    </row>
    <row r="125" spans="1:13" x14ac:dyDescent="0.25">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25">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25">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25">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25">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25">
      <c r="A130" s="15"/>
      <c r="B130" s="15"/>
      <c r="C130" s="48"/>
      <c r="D130" s="48"/>
      <c r="E130" s="16"/>
      <c r="F130" s="27"/>
      <c r="G130" s="1"/>
      <c r="H130" s="2"/>
      <c r="I130" s="1"/>
      <c r="J130" s="3"/>
      <c r="K130" s="4"/>
      <c r="L130" s="54" t="str">
        <f>IF(SUM(K125:K129)&gt;10,SUM(K125:K129),"")</f>
        <v/>
      </c>
    </row>
    <row r="131" spans="1:13" x14ac:dyDescent="0.25">
      <c r="A131" s="17">
        <v>0.33333333333333331</v>
      </c>
      <c r="B131" s="17">
        <v>0.41666666666666669</v>
      </c>
      <c r="C131" s="47" t="s">
        <v>241</v>
      </c>
      <c r="D131" s="47" t="s">
        <v>100</v>
      </c>
      <c r="E131" s="18"/>
      <c r="F131" s="24">
        <f>F129+1</f>
        <v>42877</v>
      </c>
      <c r="G131" s="19" t="str">
        <f t="shared" si="11"/>
        <v>Montag</v>
      </c>
      <c r="H131" s="20">
        <f>MONTH(F131)</f>
        <v>5</v>
      </c>
      <c r="I131" s="19" t="e">
        <f>VLOOKUP(H131,#REF!,2,FALSE)</f>
        <v>#REF!</v>
      </c>
      <c r="J131" s="21">
        <f t="shared" si="9"/>
        <v>8.333333333333337E-2</v>
      </c>
      <c r="K131" s="22">
        <f t="shared" si="7"/>
        <v>2.0000000000000009</v>
      </c>
      <c r="L131" s="53" t="str">
        <f t="shared" si="10"/>
        <v/>
      </c>
    </row>
    <row r="132" spans="1:13" x14ac:dyDescent="0.25">
      <c r="A132" s="17">
        <f>B131</f>
        <v>0.41666666666666669</v>
      </c>
      <c r="B132" s="17">
        <v>0.4375</v>
      </c>
      <c r="C132" s="47" t="s">
        <v>224</v>
      </c>
      <c r="D132" s="47" t="s">
        <v>186</v>
      </c>
      <c r="E132" s="18"/>
      <c r="F132" s="24">
        <f>F131</f>
        <v>42877</v>
      </c>
      <c r="G132" s="19" t="str">
        <f t="shared" si="11"/>
        <v>Montag</v>
      </c>
      <c r="H132" s="20">
        <f>MONTH(F132)</f>
        <v>5</v>
      </c>
      <c r="I132" s="19" t="e">
        <f>VLOOKUP(H132,#REF!,2,FALSE)</f>
        <v>#REF!</v>
      </c>
      <c r="J132" s="21">
        <f t="shared" si="9"/>
        <v>2.0833333333333315E-2</v>
      </c>
      <c r="K132" s="22">
        <f t="shared" si="7"/>
        <v>0.49999999999999956</v>
      </c>
      <c r="L132" s="53" t="str">
        <f t="shared" si="10"/>
        <v/>
      </c>
    </row>
    <row r="133" spans="1:13" ht="30" x14ac:dyDescent="0.25">
      <c r="A133" s="17">
        <f>B132</f>
        <v>0.4375</v>
      </c>
      <c r="B133" s="17">
        <v>0.5</v>
      </c>
      <c r="C133" s="47" t="s">
        <v>242</v>
      </c>
      <c r="D133" s="47" t="s">
        <v>187</v>
      </c>
      <c r="E133" s="18"/>
      <c r="F133" s="24">
        <f>F132</f>
        <v>42877</v>
      </c>
      <c r="G133" s="19" t="str">
        <f t="shared" si="11"/>
        <v>Montag</v>
      </c>
      <c r="H133" s="20">
        <f>MONTH(F133)</f>
        <v>5</v>
      </c>
      <c r="I133" s="19" t="e">
        <f>VLOOKUP(H133,#REF!,2,FALSE)</f>
        <v>#REF!</v>
      </c>
      <c r="J133" s="21">
        <f t="shared" si="9"/>
        <v>6.25E-2</v>
      </c>
      <c r="K133" s="22">
        <f t="shared" ref="K133:K189" si="12">IF(D133="PAUSE","",IF(D133="Urlaub","",IF(B133-A133&gt;0,(B133-A133)*24,0)))</f>
        <v>1.5</v>
      </c>
      <c r="L133" s="53" t="str">
        <f t="shared" si="10"/>
        <v/>
      </c>
    </row>
    <row r="134" spans="1:13" x14ac:dyDescent="0.25">
      <c r="A134" s="17">
        <f>B133</f>
        <v>0.5</v>
      </c>
      <c r="B134" s="17">
        <v>0.52083333333333337</v>
      </c>
      <c r="C134" s="47"/>
      <c r="D134" s="47" t="s">
        <v>52</v>
      </c>
      <c r="E134" s="18"/>
      <c r="F134" s="24">
        <f>F133</f>
        <v>42877</v>
      </c>
      <c r="G134" s="19" t="str">
        <f t="shared" si="11"/>
        <v>Montag</v>
      </c>
      <c r="H134" s="20">
        <f>MONTH(F134)</f>
        <v>5</v>
      </c>
      <c r="I134" s="19" t="e">
        <f>VLOOKUP(H134,#REF!,2,FALSE)</f>
        <v>#REF!</v>
      </c>
      <c r="J134" s="21">
        <f t="shared" si="9"/>
        <v>2.083333333333337E-2</v>
      </c>
      <c r="K134" s="22" t="str">
        <f t="shared" si="12"/>
        <v/>
      </c>
      <c r="L134" s="53" t="str">
        <f t="shared" si="10"/>
        <v/>
      </c>
    </row>
    <row r="135" spans="1:13" ht="30" x14ac:dyDescent="0.25">
      <c r="A135" s="17">
        <f>B134</f>
        <v>0.52083333333333337</v>
      </c>
      <c r="B135" s="17">
        <v>0.70833333333333337</v>
      </c>
      <c r="C135" s="47" t="s">
        <v>243</v>
      </c>
      <c r="D135" s="47" t="s">
        <v>102</v>
      </c>
      <c r="E135" s="18"/>
      <c r="F135" s="24">
        <f>F134</f>
        <v>42877</v>
      </c>
      <c r="G135" s="19" t="str">
        <f t="shared" si="11"/>
        <v>Montag</v>
      </c>
      <c r="H135" s="20">
        <f>MONTH(F135)</f>
        <v>5</v>
      </c>
      <c r="I135" s="19" t="e">
        <f>VLOOKUP(H135,#REF!,2,FALSE)</f>
        <v>#REF!</v>
      </c>
      <c r="J135" s="21">
        <f t="shared" si="9"/>
        <v>0.1875</v>
      </c>
      <c r="K135" s="22">
        <f t="shared" si="12"/>
        <v>4.5</v>
      </c>
      <c r="L135" s="53" t="str">
        <f t="shared" si="10"/>
        <v/>
      </c>
    </row>
    <row r="136" spans="1:13" x14ac:dyDescent="0.25">
      <c r="A136" s="15"/>
      <c r="B136" s="15"/>
      <c r="C136" s="48"/>
      <c r="D136" s="48"/>
      <c r="E136" s="16"/>
      <c r="F136" s="27"/>
      <c r="G136" s="1"/>
      <c r="H136" s="2"/>
      <c r="I136" s="1"/>
      <c r="J136" s="3"/>
      <c r="K136" s="4"/>
      <c r="L136" s="54" t="str">
        <f>IF(SUM(K131:K135)&gt;10,SUM(K131:K135),"")</f>
        <v/>
      </c>
    </row>
    <row r="137" spans="1:13" x14ac:dyDescent="0.25">
      <c r="A137" s="17">
        <v>0.32291666666666669</v>
      </c>
      <c r="B137" s="17">
        <v>0.375</v>
      </c>
      <c r="C137" s="47" t="s">
        <v>244</v>
      </c>
      <c r="D137" s="47" t="s">
        <v>100</v>
      </c>
      <c r="E137" s="18"/>
      <c r="F137" s="24">
        <f>F135+1</f>
        <v>42878</v>
      </c>
      <c r="G137" s="19" t="str">
        <f t="shared" si="11"/>
        <v>Dienstag</v>
      </c>
      <c r="H137" s="20">
        <f>MONTH(F137)</f>
        <v>5</v>
      </c>
      <c r="I137" s="19" t="e">
        <f>VLOOKUP(H137,#REF!,2,FALSE)</f>
        <v>#REF!</v>
      </c>
      <c r="J137" s="21">
        <f t="shared" si="9"/>
        <v>5.2083333333333315E-2</v>
      </c>
      <c r="K137" s="22">
        <f t="shared" si="12"/>
        <v>1.2499999999999996</v>
      </c>
      <c r="L137" s="53" t="str">
        <f t="shared" si="10"/>
        <v/>
      </c>
    </row>
    <row r="138" spans="1:13" x14ac:dyDescent="0.25">
      <c r="A138" s="17">
        <f>B137</f>
        <v>0.375</v>
      </c>
      <c r="B138" s="17">
        <v>0.5</v>
      </c>
      <c r="C138" s="47" t="s">
        <v>245</v>
      </c>
      <c r="D138" s="47" t="s">
        <v>98</v>
      </c>
      <c r="E138" s="18"/>
      <c r="F138" s="24">
        <f>F137</f>
        <v>42878</v>
      </c>
      <c r="G138" s="19" t="str">
        <f t="shared" si="11"/>
        <v>Dienstag</v>
      </c>
      <c r="H138" s="20">
        <f>MONTH(F138)</f>
        <v>5</v>
      </c>
      <c r="I138" s="19" t="e">
        <f>VLOOKUP(H138,#REF!,2,FALSE)</f>
        <v>#REF!</v>
      </c>
      <c r="J138" s="21">
        <f t="shared" si="9"/>
        <v>0.125</v>
      </c>
      <c r="K138" s="22">
        <f t="shared" si="12"/>
        <v>3</v>
      </c>
      <c r="L138" s="53" t="str">
        <f t="shared" si="10"/>
        <v/>
      </c>
    </row>
    <row r="139" spans="1:13" x14ac:dyDescent="0.25">
      <c r="A139" s="17">
        <f>B138</f>
        <v>0.5</v>
      </c>
      <c r="B139" s="17">
        <v>0.52083333333333337</v>
      </c>
      <c r="C139" s="47"/>
      <c r="D139" s="47" t="s">
        <v>52</v>
      </c>
      <c r="E139" s="18"/>
      <c r="F139" s="24">
        <f>F138</f>
        <v>42878</v>
      </c>
      <c r="G139" s="19" t="str">
        <f t="shared" si="11"/>
        <v>Dienstag</v>
      </c>
      <c r="H139" s="20">
        <f>MONTH(F139)</f>
        <v>5</v>
      </c>
      <c r="I139" s="19" t="e">
        <f>VLOOKUP(H139,#REF!,2,FALSE)</f>
        <v>#REF!</v>
      </c>
      <c r="J139" s="21">
        <f t="shared" si="9"/>
        <v>2.083333333333337E-2</v>
      </c>
      <c r="K139" s="22" t="str">
        <f t="shared" si="12"/>
        <v/>
      </c>
      <c r="L139" s="53" t="str">
        <f t="shared" si="10"/>
        <v/>
      </c>
    </row>
    <row r="140" spans="1:13" ht="30" x14ac:dyDescent="0.25">
      <c r="A140" s="17">
        <f>B139</f>
        <v>0.52083333333333337</v>
      </c>
      <c r="B140" s="17">
        <v>0.69791666666666663</v>
      </c>
      <c r="C140" s="47" t="s">
        <v>246</v>
      </c>
      <c r="D140" s="47" t="s">
        <v>104</v>
      </c>
      <c r="E140" s="18"/>
      <c r="F140" s="24">
        <f>F139</f>
        <v>42878</v>
      </c>
      <c r="G140" s="19" t="str">
        <f t="shared" si="11"/>
        <v>Dienstag</v>
      </c>
      <c r="H140" s="20">
        <f>MONTH(F140)</f>
        <v>5</v>
      </c>
      <c r="I140" s="19" t="e">
        <f>VLOOKUP(H140,#REF!,2,FALSE)</f>
        <v>#REF!</v>
      </c>
      <c r="J140" s="21">
        <f t="shared" si="9"/>
        <v>0.17708333333333326</v>
      </c>
      <c r="K140" s="22">
        <f t="shared" si="12"/>
        <v>4.2499999999999982</v>
      </c>
      <c r="L140" s="53" t="str">
        <f t="shared" si="10"/>
        <v/>
      </c>
    </row>
    <row r="141" spans="1:13" x14ac:dyDescent="0.25">
      <c r="A141" s="17">
        <f>B140</f>
        <v>0.69791666666666663</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25">
      <c r="A142" s="15"/>
      <c r="B142" s="15"/>
      <c r="C142" s="48"/>
      <c r="D142" s="48"/>
      <c r="E142" s="16"/>
      <c r="F142" s="27"/>
      <c r="G142" s="1"/>
      <c r="H142" s="2"/>
      <c r="I142" s="1"/>
      <c r="J142" s="3"/>
      <c r="K142" s="4"/>
      <c r="L142" s="54" t="str">
        <f>IF(SUM(K137:K141)&gt;10,SUM(K137:K141),"")</f>
        <v/>
      </c>
    </row>
    <row r="143" spans="1:13" ht="30" x14ac:dyDescent="0.25">
      <c r="A143" s="17">
        <v>0.3125</v>
      </c>
      <c r="B143" s="17">
        <v>0.54166666666666663</v>
      </c>
      <c r="C143" s="47" t="s">
        <v>247</v>
      </c>
      <c r="D143" s="47" t="s">
        <v>104</v>
      </c>
      <c r="E143" s="18"/>
      <c r="F143" s="24">
        <f>F141+1</f>
        <v>42879</v>
      </c>
      <c r="G143" s="19" t="str">
        <f t="shared" si="11"/>
        <v>Mittwoch</v>
      </c>
      <c r="H143" s="20">
        <f>MONTH(F143)</f>
        <v>5</v>
      </c>
      <c r="I143" s="19" t="e">
        <f>VLOOKUP(H143,#REF!,2,FALSE)</f>
        <v>#REF!</v>
      </c>
      <c r="J143" s="21">
        <f t="shared" si="9"/>
        <v>0.22916666666666663</v>
      </c>
      <c r="K143" s="22">
        <f t="shared" si="12"/>
        <v>5.4999999999999991</v>
      </c>
      <c r="L143" s="53" t="str">
        <f t="shared" si="10"/>
        <v/>
      </c>
    </row>
    <row r="144" spans="1:13" x14ac:dyDescent="0.25">
      <c r="A144" s="17">
        <f>B143</f>
        <v>0.54166666666666663</v>
      </c>
      <c r="B144" s="17">
        <v>0.5625</v>
      </c>
      <c r="C144" s="47"/>
      <c r="D144" s="47" t="s">
        <v>52</v>
      </c>
      <c r="E144" s="18"/>
      <c r="F144" s="24">
        <f>F143</f>
        <v>42879</v>
      </c>
      <c r="G144" s="19" t="str">
        <f t="shared" si="11"/>
        <v>Mittwoch</v>
      </c>
      <c r="H144" s="20">
        <f>MONTH(F144)</f>
        <v>5</v>
      </c>
      <c r="I144" s="19" t="e">
        <f>VLOOKUP(H144,#REF!,2,FALSE)</f>
        <v>#REF!</v>
      </c>
      <c r="J144" s="21">
        <f t="shared" si="9"/>
        <v>2.083333333333337E-2</v>
      </c>
      <c r="K144" s="22" t="str">
        <f t="shared" si="12"/>
        <v/>
      </c>
      <c r="L144" s="53" t="str">
        <f t="shared" si="10"/>
        <v/>
      </c>
    </row>
    <row r="145" spans="1:12" ht="30" x14ac:dyDescent="0.25">
      <c r="A145" s="17">
        <f>B144</f>
        <v>0.5625</v>
      </c>
      <c r="B145" s="17">
        <v>0.6875</v>
      </c>
      <c r="C145" s="47" t="s">
        <v>248</v>
      </c>
      <c r="D145" s="47" t="s">
        <v>100</v>
      </c>
      <c r="E145" s="18"/>
      <c r="F145" s="24">
        <f>F144</f>
        <v>42879</v>
      </c>
      <c r="G145" s="19" t="str">
        <f t="shared" si="11"/>
        <v>Mittwoch</v>
      </c>
      <c r="H145" s="20">
        <f>MONTH(F145)</f>
        <v>5</v>
      </c>
      <c r="I145" s="19" t="e">
        <f>VLOOKUP(H145,#REF!,2,FALSE)</f>
        <v>#REF!</v>
      </c>
      <c r="J145" s="21">
        <f t="shared" si="9"/>
        <v>0.125</v>
      </c>
      <c r="K145" s="22">
        <f t="shared" si="12"/>
        <v>3</v>
      </c>
      <c r="L145" s="53" t="str">
        <f t="shared" si="10"/>
        <v/>
      </c>
    </row>
    <row r="146" spans="1:12" x14ac:dyDescent="0.25">
      <c r="A146" s="17">
        <f>B145</f>
        <v>0.6875</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25">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25">
      <c r="A148" s="15"/>
      <c r="B148" s="15"/>
      <c r="C148" s="48"/>
      <c r="D148" s="48"/>
      <c r="E148" s="16"/>
      <c r="F148" s="27"/>
      <c r="G148" s="1"/>
      <c r="H148" s="2"/>
      <c r="I148" s="1"/>
      <c r="J148" s="3"/>
      <c r="K148" s="4"/>
      <c r="L148" s="54" t="str">
        <f>IF(SUM(K143:K147)&gt;10,SUM(K143:K147),"")</f>
        <v/>
      </c>
    </row>
    <row r="149" spans="1:12" x14ac:dyDescent="0.25">
      <c r="A149" s="17">
        <v>0</v>
      </c>
      <c r="B149" s="17">
        <v>0</v>
      </c>
      <c r="C149" s="47" t="s">
        <v>199</v>
      </c>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25">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25">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25">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25">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25">
      <c r="A154" s="15"/>
      <c r="B154" s="15"/>
      <c r="C154" s="48"/>
      <c r="D154" s="48"/>
      <c r="E154" s="16"/>
      <c r="F154" s="27"/>
      <c r="G154" s="1"/>
      <c r="H154" s="2"/>
      <c r="I154" s="1"/>
      <c r="J154" s="3"/>
      <c r="K154" s="4"/>
      <c r="L154" s="54" t="str">
        <f>IF(SUM(K149:K153)&gt;10,SUM(K149:K153),"")</f>
        <v/>
      </c>
    </row>
    <row r="155" spans="1:12" x14ac:dyDescent="0.25">
      <c r="A155" s="17">
        <v>0</v>
      </c>
      <c r="B155" s="17">
        <v>0</v>
      </c>
      <c r="C155" s="47" t="s">
        <v>199</v>
      </c>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25">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25">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25">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25">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25">
      <c r="A160" s="15"/>
      <c r="B160" s="15"/>
      <c r="C160" s="48"/>
      <c r="D160" s="48"/>
      <c r="E160" s="16"/>
      <c r="F160" s="27"/>
      <c r="G160" s="1"/>
      <c r="H160" s="2"/>
      <c r="I160" s="1"/>
      <c r="J160" s="3"/>
      <c r="K160" s="4"/>
      <c r="L160" s="54" t="str">
        <f>IF(SUM(K155:K159)&gt;10,SUM(K155:K159),"")</f>
        <v/>
      </c>
    </row>
    <row r="161" spans="1:12" x14ac:dyDescent="0.25">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25">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25">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25">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25">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25">
      <c r="A166" s="15"/>
      <c r="B166" s="15"/>
      <c r="C166" s="48"/>
      <c r="D166" s="48"/>
      <c r="E166" s="16"/>
      <c r="F166" s="27"/>
      <c r="G166" s="1"/>
      <c r="H166" s="2"/>
      <c r="I166" s="1"/>
      <c r="J166" s="3"/>
      <c r="K166" s="4"/>
      <c r="L166" s="54" t="str">
        <f>IF(SUM(K161:K165)&gt;10,SUM(K161:K165),"")</f>
        <v/>
      </c>
    </row>
    <row r="167" spans="1:12" x14ac:dyDescent="0.25">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25">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25">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25">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25">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25">
      <c r="A172" s="15"/>
      <c r="B172" s="15"/>
      <c r="C172" s="48"/>
      <c r="D172" s="48"/>
      <c r="E172" s="16"/>
      <c r="F172" s="27"/>
      <c r="G172" s="1"/>
      <c r="H172" s="2"/>
      <c r="I172" s="1"/>
      <c r="J172" s="3"/>
      <c r="K172" s="4"/>
      <c r="L172" s="54" t="str">
        <f>IF(SUM(K167:K171)&gt;10,SUM(K167:K171),"")</f>
        <v/>
      </c>
    </row>
    <row r="173" spans="1:12" x14ac:dyDescent="0.25">
      <c r="A173" s="17">
        <v>0.3125</v>
      </c>
      <c r="B173" s="17">
        <v>0.45833333333333331</v>
      </c>
      <c r="C173" s="47" t="s">
        <v>249</v>
      </c>
      <c r="D173" s="47" t="s">
        <v>100</v>
      </c>
      <c r="E173" s="18"/>
      <c r="F173" s="24">
        <f>F171+1</f>
        <v>42884</v>
      </c>
      <c r="G173" s="19" t="str">
        <f t="shared" si="15"/>
        <v>Montag</v>
      </c>
      <c r="H173" s="20">
        <f>MONTH(F173)</f>
        <v>5</v>
      </c>
      <c r="I173" s="19" t="e">
        <f>VLOOKUP(H173,#REF!,2,FALSE)</f>
        <v>#REF!</v>
      </c>
      <c r="J173" s="21">
        <f t="shared" si="14"/>
        <v>0.14583333333333331</v>
      </c>
      <c r="K173" s="22">
        <f t="shared" si="12"/>
        <v>3.4999999999999996</v>
      </c>
      <c r="L173" s="53" t="str">
        <f t="shared" si="13"/>
        <v/>
      </c>
    </row>
    <row r="174" spans="1:12" ht="30" x14ac:dyDescent="0.25">
      <c r="A174" s="17">
        <f>B173</f>
        <v>0.45833333333333331</v>
      </c>
      <c r="B174" s="17">
        <v>0.52083333333333337</v>
      </c>
      <c r="C174" s="47" t="s">
        <v>250</v>
      </c>
      <c r="D174" s="47" t="s">
        <v>187</v>
      </c>
      <c r="E174" s="18"/>
      <c r="F174" s="24">
        <f>F173</f>
        <v>42884</v>
      </c>
      <c r="G174" s="19" t="str">
        <f t="shared" si="15"/>
        <v>Montag</v>
      </c>
      <c r="H174" s="20">
        <f>MONTH(F174)</f>
        <v>5</v>
      </c>
      <c r="I174" s="19" t="e">
        <f>VLOOKUP(H174,#REF!,2,FALSE)</f>
        <v>#REF!</v>
      </c>
      <c r="J174" s="21">
        <f t="shared" si="14"/>
        <v>6.2500000000000056E-2</v>
      </c>
      <c r="K174" s="22">
        <f t="shared" si="12"/>
        <v>1.5000000000000013</v>
      </c>
      <c r="L174" s="53" t="str">
        <f t="shared" si="13"/>
        <v/>
      </c>
    </row>
    <row r="175" spans="1:12" x14ac:dyDescent="0.25">
      <c r="A175" s="17">
        <f>B174</f>
        <v>0.52083333333333337</v>
      </c>
      <c r="B175" s="17">
        <v>0.54166666666666663</v>
      </c>
      <c r="C175" s="47"/>
      <c r="D175" s="47" t="s">
        <v>52</v>
      </c>
      <c r="E175" s="18"/>
      <c r="F175" s="24">
        <f>F173</f>
        <v>42884</v>
      </c>
      <c r="G175" s="19" t="str">
        <f t="shared" si="15"/>
        <v>Montag</v>
      </c>
      <c r="H175" s="20">
        <f>MONTH(F175)</f>
        <v>5</v>
      </c>
      <c r="I175" s="19" t="e">
        <f>VLOOKUP(H175,#REF!,2,FALSE)</f>
        <v>#REF!</v>
      </c>
      <c r="J175" s="21">
        <f t="shared" si="14"/>
        <v>2.0833333333333259E-2</v>
      </c>
      <c r="K175" s="22" t="str">
        <f t="shared" si="12"/>
        <v/>
      </c>
      <c r="L175" s="53" t="str">
        <f t="shared" si="13"/>
        <v/>
      </c>
    </row>
    <row r="176" spans="1:12" x14ac:dyDescent="0.25">
      <c r="A176" s="17">
        <f>B175</f>
        <v>0.54166666666666663</v>
      </c>
      <c r="B176" s="17">
        <v>0.70833333333333337</v>
      </c>
      <c r="C176" s="47" t="s">
        <v>249</v>
      </c>
      <c r="D176" s="47" t="s">
        <v>100</v>
      </c>
      <c r="E176" s="18"/>
      <c r="F176" s="24">
        <f>F175</f>
        <v>42884</v>
      </c>
      <c r="G176" s="19" t="str">
        <f t="shared" si="15"/>
        <v>Montag</v>
      </c>
      <c r="H176" s="20">
        <f>MONTH(F176)</f>
        <v>5</v>
      </c>
      <c r="I176" s="19" t="e">
        <f>VLOOKUP(H176,#REF!,2,FALSE)</f>
        <v>#REF!</v>
      </c>
      <c r="J176" s="21">
        <f t="shared" si="14"/>
        <v>0.16666666666666674</v>
      </c>
      <c r="K176" s="22">
        <f t="shared" si="12"/>
        <v>4.0000000000000018</v>
      </c>
      <c r="L176" s="53" t="str">
        <f t="shared" si="13"/>
        <v/>
      </c>
    </row>
    <row r="177" spans="1:12" x14ac:dyDescent="0.25">
      <c r="A177" s="17">
        <f>B176</f>
        <v>0.70833333333333337</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25">
      <c r="A178" s="15"/>
      <c r="B178" s="15"/>
      <c r="C178" s="48"/>
      <c r="D178" s="48"/>
      <c r="E178" s="16"/>
      <c r="F178" s="27"/>
      <c r="G178" s="1"/>
      <c r="H178" s="2"/>
      <c r="I178" s="1"/>
      <c r="J178" s="3"/>
      <c r="K178" s="4"/>
      <c r="L178" s="54" t="str">
        <f>IF(SUM(K173:K177)&gt;10,SUM(K173:K177),"")</f>
        <v/>
      </c>
    </row>
    <row r="179" spans="1:12" x14ac:dyDescent="0.25">
      <c r="A179" s="17">
        <v>0.3125</v>
      </c>
      <c r="B179" s="17">
        <v>0.375</v>
      </c>
      <c r="C179" s="47" t="s">
        <v>252</v>
      </c>
      <c r="D179" s="47" t="s">
        <v>100</v>
      </c>
      <c r="E179" s="18"/>
      <c r="F179" s="24">
        <f>F177+1</f>
        <v>42885</v>
      </c>
      <c r="G179" s="19" t="str">
        <f t="shared" si="15"/>
        <v>Dienstag</v>
      </c>
      <c r="H179" s="20"/>
      <c r="I179" s="19"/>
      <c r="J179" s="21">
        <f t="shared" si="14"/>
        <v>6.25E-2</v>
      </c>
      <c r="K179" s="22">
        <f t="shared" si="12"/>
        <v>1.5</v>
      </c>
      <c r="L179" s="53" t="str">
        <f t="shared" si="13"/>
        <v/>
      </c>
    </row>
    <row r="180" spans="1:12" ht="30" x14ac:dyDescent="0.25">
      <c r="A180" s="17">
        <f>B179</f>
        <v>0.375</v>
      </c>
      <c r="B180" s="17">
        <v>0.5</v>
      </c>
      <c r="C180" s="47" t="s">
        <v>251</v>
      </c>
      <c r="D180" s="47" t="s">
        <v>98</v>
      </c>
      <c r="E180" s="18"/>
      <c r="F180" s="24">
        <f>F179</f>
        <v>42885</v>
      </c>
      <c r="G180" s="19" t="str">
        <f t="shared" si="15"/>
        <v>Dienstag</v>
      </c>
      <c r="H180" s="20"/>
      <c r="I180" s="19"/>
      <c r="J180" s="21">
        <f t="shared" si="14"/>
        <v>0.125</v>
      </c>
      <c r="K180" s="22">
        <f t="shared" si="12"/>
        <v>3</v>
      </c>
      <c r="L180" s="53" t="str">
        <f t="shared" si="13"/>
        <v/>
      </c>
    </row>
    <row r="181" spans="1:12" x14ac:dyDescent="0.25">
      <c r="A181" s="17">
        <f>B180</f>
        <v>0.5</v>
      </c>
      <c r="B181" s="17">
        <v>0.52083333333333337</v>
      </c>
      <c r="C181" s="47"/>
      <c r="D181" s="47" t="s">
        <v>52</v>
      </c>
      <c r="E181" s="18"/>
      <c r="F181" s="24">
        <f>F180</f>
        <v>42885</v>
      </c>
      <c r="G181" s="19" t="str">
        <f t="shared" si="15"/>
        <v>Dienstag</v>
      </c>
      <c r="H181" s="20"/>
      <c r="I181" s="19"/>
      <c r="J181" s="21">
        <f t="shared" si="14"/>
        <v>2.083333333333337E-2</v>
      </c>
      <c r="K181" s="22" t="str">
        <f t="shared" si="12"/>
        <v/>
      </c>
      <c r="L181" s="53" t="str">
        <f t="shared" si="13"/>
        <v/>
      </c>
    </row>
    <row r="182" spans="1:12" ht="30" x14ac:dyDescent="0.25">
      <c r="A182" s="17">
        <f>B181</f>
        <v>0.52083333333333337</v>
      </c>
      <c r="B182" s="17">
        <v>0.6875</v>
      </c>
      <c r="C182" s="47" t="s">
        <v>253</v>
      </c>
      <c r="D182" s="47" t="s">
        <v>102</v>
      </c>
      <c r="E182" s="18"/>
      <c r="F182" s="24">
        <f>F181</f>
        <v>42885</v>
      </c>
      <c r="G182" s="19" t="str">
        <f t="shared" si="15"/>
        <v>Dienstag</v>
      </c>
      <c r="H182" s="20"/>
      <c r="I182" s="19"/>
      <c r="J182" s="21">
        <f t="shared" si="14"/>
        <v>0.16666666666666663</v>
      </c>
      <c r="K182" s="22">
        <f t="shared" si="12"/>
        <v>3.9999999999999991</v>
      </c>
      <c r="L182" s="53" t="str">
        <f t="shared" si="13"/>
        <v/>
      </c>
    </row>
    <row r="183" spans="1:12" x14ac:dyDescent="0.25">
      <c r="A183" s="17">
        <f>B182</f>
        <v>0.6875</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25">
      <c r="A184" s="15"/>
      <c r="B184" s="15"/>
      <c r="C184" s="48"/>
      <c r="D184" s="48"/>
      <c r="E184" s="16"/>
      <c r="F184" s="27"/>
      <c r="G184" s="1"/>
      <c r="H184" s="2"/>
      <c r="I184" s="1"/>
      <c r="J184" s="3"/>
      <c r="K184" s="4"/>
      <c r="L184" s="54" t="str">
        <f>IF(SUM(K179:K183)&gt;10,SUM(K179:K183),"")</f>
        <v/>
      </c>
    </row>
    <row r="185" spans="1:12" ht="30" x14ac:dyDescent="0.25">
      <c r="A185" s="17">
        <v>0.3125</v>
      </c>
      <c r="B185" s="17">
        <v>0.54166666666666663</v>
      </c>
      <c r="C185" s="47" t="s">
        <v>254</v>
      </c>
      <c r="D185" s="47" t="s">
        <v>100</v>
      </c>
      <c r="E185" s="18"/>
      <c r="F185" s="24">
        <f>F183+1</f>
        <v>42886</v>
      </c>
      <c r="G185" s="19" t="str">
        <f t="shared" si="15"/>
        <v>Mittwoch</v>
      </c>
      <c r="H185" s="20"/>
      <c r="I185" s="19"/>
      <c r="J185" s="21">
        <f t="shared" si="14"/>
        <v>0.22916666666666663</v>
      </c>
      <c r="K185" s="22">
        <f t="shared" si="12"/>
        <v>5.4999999999999991</v>
      </c>
      <c r="L185" s="53" t="str">
        <f t="shared" si="13"/>
        <v/>
      </c>
    </row>
    <row r="186" spans="1:12" x14ac:dyDescent="0.25">
      <c r="A186" s="17">
        <f>B185</f>
        <v>0.54166666666666663</v>
      </c>
      <c r="B186" s="17">
        <v>0.5625</v>
      </c>
      <c r="C186" s="47"/>
      <c r="D186" s="47" t="s">
        <v>52</v>
      </c>
      <c r="E186" s="18"/>
      <c r="F186" s="24">
        <f>F185</f>
        <v>42886</v>
      </c>
      <c r="G186" s="19" t="str">
        <f t="shared" si="15"/>
        <v>Mittwoch</v>
      </c>
      <c r="H186" s="20"/>
      <c r="I186" s="19"/>
      <c r="J186" s="21">
        <f t="shared" si="14"/>
        <v>2.083333333333337E-2</v>
      </c>
      <c r="K186" s="22" t="str">
        <f t="shared" si="12"/>
        <v/>
      </c>
      <c r="L186" s="53" t="str">
        <f t="shared" si="13"/>
        <v/>
      </c>
    </row>
    <row r="187" spans="1:12" ht="30" x14ac:dyDescent="0.25">
      <c r="A187" s="17">
        <f>B186</f>
        <v>0.5625</v>
      </c>
      <c r="B187" s="17">
        <v>0.6875</v>
      </c>
      <c r="C187" s="47" t="s">
        <v>255</v>
      </c>
      <c r="D187" s="47" t="s">
        <v>101</v>
      </c>
      <c r="E187" s="18"/>
      <c r="F187" s="24">
        <f>F186</f>
        <v>42886</v>
      </c>
      <c r="G187" s="19" t="str">
        <f t="shared" si="15"/>
        <v>Mittwoch</v>
      </c>
      <c r="H187" s="20"/>
      <c r="I187" s="19"/>
      <c r="J187" s="21">
        <f t="shared" si="14"/>
        <v>0.125</v>
      </c>
      <c r="K187" s="22">
        <f t="shared" si="12"/>
        <v>3</v>
      </c>
      <c r="L187" s="53" t="str">
        <f t="shared" si="13"/>
        <v/>
      </c>
    </row>
    <row r="188" spans="1:12" x14ac:dyDescent="0.25">
      <c r="A188" s="17">
        <f>B187</f>
        <v>0.6875</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25">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25">
      <c r="A190" s="15"/>
      <c r="B190" s="15"/>
      <c r="C190" s="48"/>
      <c r="D190" s="48"/>
      <c r="E190" s="16"/>
      <c r="F190" s="27"/>
      <c r="G190" s="1"/>
      <c r="H190" s="2"/>
      <c r="I190" s="1"/>
      <c r="J190" s="3"/>
      <c r="K190" s="4"/>
      <c r="L190" s="54" t="str">
        <f>IF(SUM(K185:K189)&gt;10,SUM(K185:K189),"")</f>
        <v/>
      </c>
    </row>
    <row r="191" spans="1:12" ht="15.75" thickBot="1" x14ac:dyDescent="0.3">
      <c r="A191" s="137" t="s">
        <v>14</v>
      </c>
      <c r="B191" s="138"/>
      <c r="C191" s="138"/>
      <c r="D191" s="138"/>
      <c r="E191" s="139"/>
      <c r="F191" s="7"/>
      <c r="G191" s="6"/>
      <c r="H191" s="8"/>
      <c r="I191" s="6"/>
      <c r="J191" s="9"/>
      <c r="K191" s="11">
        <f>SUM(K5:K189)</f>
        <v>124.25</v>
      </c>
      <c r="L191" s="10">
        <f>SUM(L5:L190)</f>
        <v>0</v>
      </c>
    </row>
    <row r="192" spans="1:12" x14ac:dyDescent="0.25">
      <c r="A192" s="35"/>
      <c r="B192" s="35"/>
      <c r="C192" s="35"/>
      <c r="D192" s="35"/>
      <c r="E192" s="35"/>
    </row>
    <row r="193" spans="1:6" x14ac:dyDescent="0.25">
      <c r="F193" s="5"/>
    </row>
    <row r="194" spans="1:6" x14ac:dyDescent="0.25">
      <c r="A194" s="37" t="s">
        <v>10</v>
      </c>
      <c r="B194" s="38"/>
      <c r="C194" s="38"/>
      <c r="D194" s="35"/>
      <c r="E194" s="35"/>
    </row>
    <row r="195" spans="1:6" x14ac:dyDescent="0.25">
      <c r="A195" s="39" t="s">
        <v>24</v>
      </c>
      <c r="B195" s="38"/>
      <c r="C195" s="38"/>
      <c r="D195" s="38"/>
      <c r="E195" s="38"/>
    </row>
    <row r="196" spans="1:6" x14ac:dyDescent="0.25">
      <c r="A196" s="40"/>
      <c r="B196" s="41"/>
      <c r="C196" s="41"/>
      <c r="D196" s="41"/>
      <c r="E196" s="41"/>
    </row>
    <row r="197" spans="1:6" ht="32.25" customHeight="1" x14ac:dyDescent="0.25">
      <c r="A197" s="37" t="s">
        <v>10</v>
      </c>
      <c r="B197" s="38"/>
      <c r="C197" s="38"/>
      <c r="D197" s="35"/>
      <c r="E197" s="37"/>
    </row>
    <row r="198" spans="1:6" x14ac:dyDescent="0.25">
      <c r="A198" s="39" t="s">
        <v>25</v>
      </c>
      <c r="B198" s="38"/>
      <c r="C198" s="38"/>
      <c r="D198" s="38"/>
      <c r="E198" s="39"/>
    </row>
    <row r="199" spans="1:6" x14ac:dyDescent="0.25">
      <c r="A199" s="37"/>
      <c r="B199" s="35"/>
      <c r="C199" s="35"/>
      <c r="D199" s="35"/>
      <c r="E199" s="35"/>
    </row>
    <row r="200" spans="1:6" ht="39.75" customHeight="1" x14ac:dyDescent="0.25">
      <c r="A200" s="37" t="s">
        <v>10</v>
      </c>
      <c r="B200" s="38"/>
      <c r="C200" s="38"/>
      <c r="D200" s="35"/>
      <c r="E200" s="35"/>
    </row>
    <row r="201" spans="1:6" x14ac:dyDescent="0.25">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 D186:D189" name="Bereich1_1"/>
    <protectedRange password="C875" sqref="D5:D10 D14:D24 D27:D113 D115:D132 D134:D173 D175:D183 D185" name="Bereich1_2_1"/>
    <protectedRange password="C875" sqref="B89:B93" name="Bereich1_3"/>
    <protectedRange password="C875" sqref="A5:A189" name="Bereich1_4"/>
    <protectedRange password="C875" sqref="D11:D13 D26" name="Bereich1_2_1_1"/>
    <protectedRange password="C875" sqref="D25 D114 D133 D174" name="Bereich1_2_1_2"/>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819" priority="1075" stopIfTrue="1">
      <formula>$G6="Sonntag"</formula>
    </cfRule>
    <cfRule type="expression" dxfId="2818" priority="1076" stopIfTrue="1">
      <formula>$G6="Samstag"</formula>
    </cfRule>
  </conditionalFormatting>
  <conditionalFormatting sqref="F17:G20 F23:G27 F29:G33 F35:G39 F47:G51 F53:G57 F59:G63 F6:G15">
    <cfRule type="expression" dxfId="2817" priority="1074">
      <formula>#REF!="Sa"</formula>
    </cfRule>
  </conditionalFormatting>
  <conditionalFormatting sqref="G17:G20 G23:G27 G29:G33 G35:G39 G47:G51 G53:G57 G59:G63 G6:G15">
    <cfRule type="expression" dxfId="2816" priority="1072">
      <formula>$G6="Sonntag"</formula>
    </cfRule>
    <cfRule type="expression" dxfId="2815" priority="1073">
      <formula>$G6="Samstag"</formula>
    </cfRule>
  </conditionalFormatting>
  <conditionalFormatting sqref="G23:G27 G29:G33 G35:G39">
    <cfRule type="expression" dxfId="2814" priority="1070">
      <formula>$H23="Sonntag"</formula>
    </cfRule>
    <cfRule type="expression" dxfId="2813" priority="1071">
      <formula>$H23="Samstag"</formula>
    </cfRule>
  </conditionalFormatting>
  <conditionalFormatting sqref="M37:O37">
    <cfRule type="expression" dxfId="2812" priority="1068" stopIfTrue="1">
      <formula>$G43="Sonntag"</formula>
    </cfRule>
    <cfRule type="expression" dxfId="2811" priority="1069" stopIfTrue="1">
      <formula>$G43="Samstag"</formula>
    </cfRule>
  </conditionalFormatting>
  <conditionalFormatting sqref="B16 E16:J16">
    <cfRule type="expression" dxfId="2810" priority="1066" stopIfTrue="1">
      <formula>$G16="Sonntag"</formula>
    </cfRule>
    <cfRule type="expression" dxfId="2809" priority="1067" stopIfTrue="1">
      <formula>$G16="Samstag"</formula>
    </cfRule>
  </conditionalFormatting>
  <conditionalFormatting sqref="F16:G16">
    <cfRule type="expression" dxfId="2808" priority="1065">
      <formula>#REF!="Sa"</formula>
    </cfRule>
  </conditionalFormatting>
  <conditionalFormatting sqref="G16">
    <cfRule type="expression" dxfId="2807" priority="1063">
      <formula>$G16="Sonntag"</formula>
    </cfRule>
    <cfRule type="expression" dxfId="2806" priority="1064">
      <formula>$G16="Samstag"</formula>
    </cfRule>
  </conditionalFormatting>
  <conditionalFormatting sqref="B22 E22:J22">
    <cfRule type="expression" dxfId="2805" priority="1061" stopIfTrue="1">
      <formula>$G22="Sonntag"</formula>
    </cfRule>
    <cfRule type="expression" dxfId="2804" priority="1062" stopIfTrue="1">
      <formula>$G22="Samstag"</formula>
    </cfRule>
  </conditionalFormatting>
  <conditionalFormatting sqref="F22:G22">
    <cfRule type="expression" dxfId="2803" priority="1060">
      <formula>#REF!="Sa"</formula>
    </cfRule>
  </conditionalFormatting>
  <conditionalFormatting sqref="G22">
    <cfRule type="expression" dxfId="2802" priority="1058">
      <formula>$G22="Sonntag"</formula>
    </cfRule>
    <cfRule type="expression" dxfId="2801" priority="1059">
      <formula>$G22="Samstag"</formula>
    </cfRule>
  </conditionalFormatting>
  <conditionalFormatting sqref="B28 E28:J28">
    <cfRule type="expression" dxfId="2800" priority="1056" stopIfTrue="1">
      <formula>$G28="Sonntag"</formula>
    </cfRule>
    <cfRule type="expression" dxfId="2799" priority="1057" stopIfTrue="1">
      <formula>$G28="Samstag"</formula>
    </cfRule>
  </conditionalFormatting>
  <conditionalFormatting sqref="F28:G28">
    <cfRule type="expression" dxfId="2798" priority="1055">
      <formula>#REF!="Sa"</formula>
    </cfRule>
  </conditionalFormatting>
  <conditionalFormatting sqref="G28">
    <cfRule type="expression" dxfId="2797" priority="1053">
      <formula>$G28="Sonntag"</formula>
    </cfRule>
    <cfRule type="expression" dxfId="2796" priority="1054">
      <formula>$G28="Samstag"</formula>
    </cfRule>
  </conditionalFormatting>
  <conditionalFormatting sqref="B34 E34:J34">
    <cfRule type="expression" dxfId="2795" priority="1051" stopIfTrue="1">
      <formula>$G34="Sonntag"</formula>
    </cfRule>
    <cfRule type="expression" dxfId="2794" priority="1052" stopIfTrue="1">
      <formula>$G34="Samstag"</formula>
    </cfRule>
  </conditionalFormatting>
  <conditionalFormatting sqref="F34:G34">
    <cfRule type="expression" dxfId="2793" priority="1050">
      <formula>#REF!="Sa"</formula>
    </cfRule>
  </conditionalFormatting>
  <conditionalFormatting sqref="G34">
    <cfRule type="expression" dxfId="2792" priority="1048">
      <formula>$G34="Sonntag"</formula>
    </cfRule>
    <cfRule type="expression" dxfId="2791" priority="1049">
      <formula>$G34="Samstag"</formula>
    </cfRule>
  </conditionalFormatting>
  <conditionalFormatting sqref="B40 E40:J40">
    <cfRule type="expression" dxfId="2790" priority="1046" stopIfTrue="1">
      <formula>$G40="Sonntag"</formula>
    </cfRule>
    <cfRule type="expression" dxfId="2789" priority="1047" stopIfTrue="1">
      <formula>$G40="Samstag"</formula>
    </cfRule>
  </conditionalFormatting>
  <conditionalFormatting sqref="F40:G40">
    <cfRule type="expression" dxfId="2788" priority="1045">
      <formula>#REF!="Sa"</formula>
    </cfRule>
  </conditionalFormatting>
  <conditionalFormatting sqref="G40">
    <cfRule type="expression" dxfId="2787" priority="1043">
      <formula>$G40="Sonntag"</formula>
    </cfRule>
    <cfRule type="expression" dxfId="2786" priority="1044">
      <formula>$G40="Samstag"</formula>
    </cfRule>
  </conditionalFormatting>
  <conditionalFormatting sqref="B46 E46:J46">
    <cfRule type="expression" dxfId="2785" priority="1041" stopIfTrue="1">
      <formula>$G46="Sonntag"</formula>
    </cfRule>
    <cfRule type="expression" dxfId="2784" priority="1042" stopIfTrue="1">
      <formula>$G46="Samstag"</formula>
    </cfRule>
  </conditionalFormatting>
  <conditionalFormatting sqref="F46:G46">
    <cfRule type="expression" dxfId="2783" priority="1040">
      <formula>#REF!="Sa"</formula>
    </cfRule>
  </conditionalFormatting>
  <conditionalFormatting sqref="G46">
    <cfRule type="expression" dxfId="2782" priority="1038">
      <formula>$G46="Sonntag"</formula>
    </cfRule>
    <cfRule type="expression" dxfId="2781" priority="1039">
      <formula>$G46="Samstag"</formula>
    </cfRule>
  </conditionalFormatting>
  <conditionalFormatting sqref="B52 E52:J52">
    <cfRule type="expression" dxfId="2780" priority="1036" stopIfTrue="1">
      <formula>$G52="Sonntag"</formula>
    </cfRule>
    <cfRule type="expression" dxfId="2779" priority="1037" stopIfTrue="1">
      <formula>$G52="Samstag"</formula>
    </cfRule>
  </conditionalFormatting>
  <conditionalFormatting sqref="F52:G52">
    <cfRule type="expression" dxfId="2778" priority="1035">
      <formula>#REF!="Sa"</formula>
    </cfRule>
  </conditionalFormatting>
  <conditionalFormatting sqref="G52">
    <cfRule type="expression" dxfId="2777" priority="1033">
      <formula>$G52="Sonntag"</formula>
    </cfRule>
    <cfRule type="expression" dxfId="2776" priority="1034">
      <formula>$G52="Samstag"</formula>
    </cfRule>
  </conditionalFormatting>
  <conditionalFormatting sqref="B58 E58:J58">
    <cfRule type="expression" dxfId="2775" priority="1031" stopIfTrue="1">
      <formula>$G58="Sonntag"</formula>
    </cfRule>
    <cfRule type="expression" dxfId="2774" priority="1032" stopIfTrue="1">
      <formula>$G58="Samstag"</formula>
    </cfRule>
  </conditionalFormatting>
  <conditionalFormatting sqref="F58:G58">
    <cfRule type="expression" dxfId="2773" priority="1030">
      <formula>#REF!="Sa"</formula>
    </cfRule>
  </conditionalFormatting>
  <conditionalFormatting sqref="G58">
    <cfRule type="expression" dxfId="2772" priority="1028">
      <formula>$G58="Sonntag"</formula>
    </cfRule>
    <cfRule type="expression" dxfId="2771" priority="1029">
      <formula>$G58="Samstag"</formula>
    </cfRule>
  </conditionalFormatting>
  <conditionalFormatting sqref="B64 E64:J64">
    <cfRule type="expression" dxfId="2770" priority="1026" stopIfTrue="1">
      <formula>$G64="Sonntag"</formula>
    </cfRule>
    <cfRule type="expression" dxfId="2769" priority="1027" stopIfTrue="1">
      <formula>$G64="Samstag"</formula>
    </cfRule>
  </conditionalFormatting>
  <conditionalFormatting sqref="F64:G64">
    <cfRule type="expression" dxfId="2768" priority="1025">
      <formula>#REF!="Sa"</formula>
    </cfRule>
  </conditionalFormatting>
  <conditionalFormatting sqref="G64">
    <cfRule type="expression" dxfId="2767" priority="1023">
      <formula>$G64="Sonntag"</formula>
    </cfRule>
    <cfRule type="expression" dxfId="2766" priority="1024">
      <formula>$G64="Samstag"</formula>
    </cfRule>
  </conditionalFormatting>
  <conditionalFormatting sqref="B70 E70:J70">
    <cfRule type="expression" dxfId="2765" priority="1021" stopIfTrue="1">
      <formula>$G70="Sonntag"</formula>
    </cfRule>
    <cfRule type="expression" dxfId="2764" priority="1022" stopIfTrue="1">
      <formula>$G70="Samstag"</formula>
    </cfRule>
  </conditionalFormatting>
  <conditionalFormatting sqref="F70:G70">
    <cfRule type="expression" dxfId="2763" priority="1020">
      <formula>#REF!="Sa"</formula>
    </cfRule>
  </conditionalFormatting>
  <conditionalFormatting sqref="G70">
    <cfRule type="expression" dxfId="2762" priority="1018">
      <formula>$G70="Sonntag"</formula>
    </cfRule>
    <cfRule type="expression" dxfId="2761" priority="1019">
      <formula>$G70="Samstag"</formula>
    </cfRule>
  </conditionalFormatting>
  <conditionalFormatting sqref="B76 E76:J76">
    <cfRule type="expression" dxfId="2760" priority="1016" stopIfTrue="1">
      <formula>$G76="Sonntag"</formula>
    </cfRule>
    <cfRule type="expression" dxfId="2759" priority="1017" stopIfTrue="1">
      <formula>$G76="Samstag"</formula>
    </cfRule>
  </conditionalFormatting>
  <conditionalFormatting sqref="F76:G76">
    <cfRule type="expression" dxfId="2758" priority="1015">
      <formula>#REF!="Sa"</formula>
    </cfRule>
  </conditionalFormatting>
  <conditionalFormatting sqref="G76">
    <cfRule type="expression" dxfId="2757" priority="1013">
      <formula>$G76="Sonntag"</formula>
    </cfRule>
    <cfRule type="expression" dxfId="2756" priority="1014">
      <formula>$G76="Samstag"</formula>
    </cfRule>
  </conditionalFormatting>
  <conditionalFormatting sqref="B82 E82:J82">
    <cfRule type="expression" dxfId="2755" priority="1011" stopIfTrue="1">
      <formula>$G82="Sonntag"</formula>
    </cfRule>
    <cfRule type="expression" dxfId="2754" priority="1012" stopIfTrue="1">
      <formula>$G82="Samstag"</formula>
    </cfRule>
  </conditionalFormatting>
  <conditionalFormatting sqref="F82:G82">
    <cfRule type="expression" dxfId="2753" priority="1010">
      <formula>#REF!="Sa"</formula>
    </cfRule>
  </conditionalFormatting>
  <conditionalFormatting sqref="G82">
    <cfRule type="expression" dxfId="2752" priority="1008">
      <formula>$G82="Sonntag"</formula>
    </cfRule>
    <cfRule type="expression" dxfId="2751" priority="1009">
      <formula>$G82="Samstag"</formula>
    </cfRule>
  </conditionalFormatting>
  <conditionalFormatting sqref="B88 E88:J88">
    <cfRule type="expression" dxfId="2750" priority="1006" stopIfTrue="1">
      <formula>$G88="Sonntag"</formula>
    </cfRule>
    <cfRule type="expression" dxfId="2749" priority="1007" stopIfTrue="1">
      <formula>$G88="Samstag"</formula>
    </cfRule>
  </conditionalFormatting>
  <conditionalFormatting sqref="F88:G88">
    <cfRule type="expression" dxfId="2748" priority="1005">
      <formula>#REF!="Sa"</formula>
    </cfRule>
  </conditionalFormatting>
  <conditionalFormatting sqref="G88">
    <cfRule type="expression" dxfId="2747" priority="1003">
      <formula>$G88="Sonntag"</formula>
    </cfRule>
    <cfRule type="expression" dxfId="2746" priority="1004">
      <formula>$G88="Samstag"</formula>
    </cfRule>
  </conditionalFormatting>
  <conditionalFormatting sqref="B94 E94:J94">
    <cfRule type="expression" dxfId="2745" priority="1001" stopIfTrue="1">
      <formula>$G94="Sonntag"</formula>
    </cfRule>
    <cfRule type="expression" dxfId="2744" priority="1002" stopIfTrue="1">
      <formula>$G94="Samstag"</formula>
    </cfRule>
  </conditionalFormatting>
  <conditionalFormatting sqref="F94:G94">
    <cfRule type="expression" dxfId="2743" priority="1000">
      <formula>#REF!="Sa"</formula>
    </cfRule>
  </conditionalFormatting>
  <conditionalFormatting sqref="G94">
    <cfRule type="expression" dxfId="2742" priority="998">
      <formula>$G94="Sonntag"</formula>
    </cfRule>
    <cfRule type="expression" dxfId="2741" priority="999">
      <formula>$G94="Samstag"</formula>
    </cfRule>
  </conditionalFormatting>
  <conditionalFormatting sqref="B100 E100:J100">
    <cfRule type="expression" dxfId="2740" priority="996" stopIfTrue="1">
      <formula>$G100="Sonntag"</formula>
    </cfRule>
    <cfRule type="expression" dxfId="2739" priority="997" stopIfTrue="1">
      <formula>$G100="Samstag"</formula>
    </cfRule>
  </conditionalFormatting>
  <conditionalFormatting sqref="F100:G100">
    <cfRule type="expression" dxfId="2738" priority="995">
      <formula>#REF!="Sa"</formula>
    </cfRule>
  </conditionalFormatting>
  <conditionalFormatting sqref="G100">
    <cfRule type="expression" dxfId="2737" priority="993">
      <formula>$G100="Sonntag"</formula>
    </cfRule>
    <cfRule type="expression" dxfId="2736" priority="994">
      <formula>$G100="Samstag"</formula>
    </cfRule>
  </conditionalFormatting>
  <conditionalFormatting sqref="B106 E106:J106">
    <cfRule type="expression" dxfId="2735" priority="991" stopIfTrue="1">
      <formula>$G106="Sonntag"</formula>
    </cfRule>
    <cfRule type="expression" dxfId="2734" priority="992" stopIfTrue="1">
      <formula>$G106="Samstag"</formula>
    </cfRule>
  </conditionalFormatting>
  <conditionalFormatting sqref="F106:G106">
    <cfRule type="expression" dxfId="2733" priority="990">
      <formula>#REF!="Sa"</formula>
    </cfRule>
  </conditionalFormatting>
  <conditionalFormatting sqref="G106">
    <cfRule type="expression" dxfId="2732" priority="988">
      <formula>$G106="Sonntag"</formula>
    </cfRule>
    <cfRule type="expression" dxfId="2731" priority="989">
      <formula>$G106="Samstag"</formula>
    </cfRule>
  </conditionalFormatting>
  <conditionalFormatting sqref="B112 E112:J112">
    <cfRule type="expression" dxfId="2730" priority="986" stopIfTrue="1">
      <formula>$G112="Sonntag"</formula>
    </cfRule>
    <cfRule type="expression" dxfId="2729" priority="987" stopIfTrue="1">
      <formula>$G112="Samstag"</formula>
    </cfRule>
  </conditionalFormatting>
  <conditionalFormatting sqref="F112:G112">
    <cfRule type="expression" dxfId="2728" priority="985">
      <formula>#REF!="Sa"</formula>
    </cfRule>
  </conditionalFormatting>
  <conditionalFormatting sqref="G112">
    <cfRule type="expression" dxfId="2727" priority="983">
      <formula>$G112="Sonntag"</formula>
    </cfRule>
    <cfRule type="expression" dxfId="2726" priority="984">
      <formula>$G112="Samstag"</formula>
    </cfRule>
  </conditionalFormatting>
  <conditionalFormatting sqref="B118 E118:J118">
    <cfRule type="expression" dxfId="2725" priority="981" stopIfTrue="1">
      <formula>$G118="Sonntag"</formula>
    </cfRule>
    <cfRule type="expression" dxfId="2724" priority="982" stopIfTrue="1">
      <formula>$G118="Samstag"</formula>
    </cfRule>
  </conditionalFormatting>
  <conditionalFormatting sqref="F118:G118">
    <cfRule type="expression" dxfId="2723" priority="980">
      <formula>#REF!="Sa"</formula>
    </cfRule>
  </conditionalFormatting>
  <conditionalFormatting sqref="G118">
    <cfRule type="expression" dxfId="2722" priority="978">
      <formula>$G118="Sonntag"</formula>
    </cfRule>
    <cfRule type="expression" dxfId="2721" priority="979">
      <formula>$G118="Samstag"</formula>
    </cfRule>
  </conditionalFormatting>
  <conditionalFormatting sqref="B124 E124:J124">
    <cfRule type="expression" dxfId="2720" priority="976" stopIfTrue="1">
      <formula>$G124="Sonntag"</formula>
    </cfRule>
    <cfRule type="expression" dxfId="2719" priority="977" stopIfTrue="1">
      <formula>$G124="Samstag"</formula>
    </cfRule>
  </conditionalFormatting>
  <conditionalFormatting sqref="F124:G124">
    <cfRule type="expression" dxfId="2718" priority="975">
      <formula>#REF!="Sa"</formula>
    </cfRule>
  </conditionalFormatting>
  <conditionalFormatting sqref="G124">
    <cfRule type="expression" dxfId="2717" priority="973">
      <formula>$G124="Sonntag"</formula>
    </cfRule>
    <cfRule type="expression" dxfId="2716" priority="974">
      <formula>$G124="Samstag"</formula>
    </cfRule>
  </conditionalFormatting>
  <conditionalFormatting sqref="B130 E130:J130">
    <cfRule type="expression" dxfId="2715" priority="971" stopIfTrue="1">
      <formula>$G130="Sonntag"</formula>
    </cfRule>
    <cfRule type="expression" dxfId="2714" priority="972" stopIfTrue="1">
      <formula>$G130="Samstag"</formula>
    </cfRule>
  </conditionalFormatting>
  <conditionalFormatting sqref="F130:G130">
    <cfRule type="expression" dxfId="2713" priority="970">
      <formula>#REF!="Sa"</formula>
    </cfRule>
  </conditionalFormatting>
  <conditionalFormatting sqref="G130">
    <cfRule type="expression" dxfId="2712" priority="968">
      <formula>$G130="Sonntag"</formula>
    </cfRule>
    <cfRule type="expression" dxfId="2711" priority="969">
      <formula>$G130="Samstag"</formula>
    </cfRule>
  </conditionalFormatting>
  <conditionalFormatting sqref="B136 E136:J136">
    <cfRule type="expression" dxfId="2710" priority="966" stopIfTrue="1">
      <formula>$G136="Sonntag"</formula>
    </cfRule>
    <cfRule type="expression" dxfId="2709" priority="967" stopIfTrue="1">
      <formula>$G136="Samstag"</formula>
    </cfRule>
  </conditionalFormatting>
  <conditionalFormatting sqref="F136:G136">
    <cfRule type="expression" dxfId="2708" priority="965">
      <formula>#REF!="Sa"</formula>
    </cfRule>
  </conditionalFormatting>
  <conditionalFormatting sqref="G136">
    <cfRule type="expression" dxfId="2707" priority="963">
      <formula>$G136="Sonntag"</formula>
    </cfRule>
    <cfRule type="expression" dxfId="2706" priority="964">
      <formula>$G136="Samstag"</formula>
    </cfRule>
  </conditionalFormatting>
  <conditionalFormatting sqref="B142 E142:J142">
    <cfRule type="expression" dxfId="2705" priority="961" stopIfTrue="1">
      <formula>$G142="Sonntag"</formula>
    </cfRule>
    <cfRule type="expression" dxfId="2704" priority="962" stopIfTrue="1">
      <formula>$G142="Samstag"</formula>
    </cfRule>
  </conditionalFormatting>
  <conditionalFormatting sqref="F142:G142">
    <cfRule type="expression" dxfId="2703" priority="960">
      <formula>#REF!="Sa"</formula>
    </cfRule>
  </conditionalFormatting>
  <conditionalFormatting sqref="G142">
    <cfRule type="expression" dxfId="2702" priority="958">
      <formula>$G142="Sonntag"</formula>
    </cfRule>
    <cfRule type="expression" dxfId="2701" priority="959">
      <formula>$G142="Samstag"</formula>
    </cfRule>
  </conditionalFormatting>
  <conditionalFormatting sqref="B148 E148:J148">
    <cfRule type="expression" dxfId="2700" priority="956" stopIfTrue="1">
      <formula>$G148="Sonntag"</formula>
    </cfRule>
    <cfRule type="expression" dxfId="2699" priority="957" stopIfTrue="1">
      <formula>$G148="Samstag"</formula>
    </cfRule>
  </conditionalFormatting>
  <conditionalFormatting sqref="F148:G148">
    <cfRule type="expression" dxfId="2698" priority="955">
      <formula>#REF!="Sa"</formula>
    </cfRule>
  </conditionalFormatting>
  <conditionalFormatting sqref="G148">
    <cfRule type="expression" dxfId="2697" priority="953">
      <formula>$G148="Sonntag"</formula>
    </cfRule>
    <cfRule type="expression" dxfId="2696" priority="954">
      <formula>$G148="Samstag"</formula>
    </cfRule>
  </conditionalFormatting>
  <conditionalFormatting sqref="B154 E154:J154">
    <cfRule type="expression" dxfId="2695" priority="951" stopIfTrue="1">
      <formula>$G154="Sonntag"</formula>
    </cfRule>
    <cfRule type="expression" dxfId="2694" priority="952" stopIfTrue="1">
      <formula>$G154="Samstag"</formula>
    </cfRule>
  </conditionalFormatting>
  <conditionalFormatting sqref="F154:G154">
    <cfRule type="expression" dxfId="2693" priority="950">
      <formula>#REF!="Sa"</formula>
    </cfRule>
  </conditionalFormatting>
  <conditionalFormatting sqref="G154">
    <cfRule type="expression" dxfId="2692" priority="948">
      <formula>$G154="Sonntag"</formula>
    </cfRule>
    <cfRule type="expression" dxfId="2691" priority="949">
      <formula>$G154="Samstag"</formula>
    </cfRule>
  </conditionalFormatting>
  <conditionalFormatting sqref="B160 E160:J160">
    <cfRule type="expression" dxfId="2690" priority="946" stopIfTrue="1">
      <formula>$G160="Sonntag"</formula>
    </cfRule>
    <cfRule type="expression" dxfId="2689" priority="947" stopIfTrue="1">
      <formula>$G160="Samstag"</formula>
    </cfRule>
  </conditionalFormatting>
  <conditionalFormatting sqref="F160:G160">
    <cfRule type="expression" dxfId="2688" priority="945">
      <formula>#REF!="Sa"</formula>
    </cfRule>
  </conditionalFormatting>
  <conditionalFormatting sqref="G160">
    <cfRule type="expression" dxfId="2687" priority="943">
      <formula>$G160="Sonntag"</formula>
    </cfRule>
    <cfRule type="expression" dxfId="2686" priority="944">
      <formula>$G160="Samstag"</formula>
    </cfRule>
  </conditionalFormatting>
  <conditionalFormatting sqref="B166 E166:J166">
    <cfRule type="expression" dxfId="2685" priority="941" stopIfTrue="1">
      <formula>$G166="Sonntag"</formula>
    </cfRule>
    <cfRule type="expression" dxfId="2684" priority="942" stopIfTrue="1">
      <formula>$G166="Samstag"</formula>
    </cfRule>
  </conditionalFormatting>
  <conditionalFormatting sqref="F166:G166">
    <cfRule type="expression" dxfId="2683" priority="940">
      <formula>#REF!="Sa"</formula>
    </cfRule>
  </conditionalFormatting>
  <conditionalFormatting sqref="G166">
    <cfRule type="expression" dxfId="2682" priority="938">
      <formula>$G166="Sonntag"</formula>
    </cfRule>
    <cfRule type="expression" dxfId="2681" priority="939">
      <formula>$G166="Samstag"</formula>
    </cfRule>
  </conditionalFormatting>
  <conditionalFormatting sqref="B172 E172:J172">
    <cfRule type="expression" dxfId="2680" priority="936" stopIfTrue="1">
      <formula>$G172="Sonntag"</formula>
    </cfRule>
    <cfRule type="expression" dxfId="2679" priority="937" stopIfTrue="1">
      <formula>$G172="Samstag"</formula>
    </cfRule>
  </conditionalFormatting>
  <conditionalFormatting sqref="F172:G172">
    <cfRule type="expression" dxfId="2678" priority="935">
      <formula>#REF!="Sa"</formula>
    </cfRule>
  </conditionalFormatting>
  <conditionalFormatting sqref="G172">
    <cfRule type="expression" dxfId="2677" priority="933">
      <formula>$G172="Sonntag"</formula>
    </cfRule>
    <cfRule type="expression" dxfId="2676" priority="934">
      <formula>$G172="Samstag"</formula>
    </cfRule>
  </conditionalFormatting>
  <conditionalFormatting sqref="B178 E178:J178">
    <cfRule type="expression" dxfId="2675" priority="931" stopIfTrue="1">
      <formula>$G178="Sonntag"</formula>
    </cfRule>
    <cfRule type="expression" dxfId="2674" priority="932" stopIfTrue="1">
      <formula>$G178="Samstag"</formula>
    </cfRule>
  </conditionalFormatting>
  <conditionalFormatting sqref="F178:G178">
    <cfRule type="expression" dxfId="2673" priority="930">
      <formula>#REF!="Sa"</formula>
    </cfRule>
  </conditionalFormatting>
  <conditionalFormatting sqref="G178">
    <cfRule type="expression" dxfId="2672" priority="928">
      <formula>$G178="Sonntag"</formula>
    </cfRule>
    <cfRule type="expression" dxfId="2671" priority="929">
      <formula>$G178="Samstag"</formula>
    </cfRule>
  </conditionalFormatting>
  <conditionalFormatting sqref="B184 E184:J184">
    <cfRule type="expression" dxfId="2670" priority="926" stopIfTrue="1">
      <formula>$G184="Sonntag"</formula>
    </cfRule>
    <cfRule type="expression" dxfId="2669" priority="927" stopIfTrue="1">
      <formula>$G184="Samstag"</formula>
    </cfRule>
  </conditionalFormatting>
  <conditionalFormatting sqref="F184:G184">
    <cfRule type="expression" dxfId="2668" priority="925">
      <formula>#REF!="Sa"</formula>
    </cfRule>
  </conditionalFormatting>
  <conditionalFormatting sqref="G184">
    <cfRule type="expression" dxfId="2667" priority="923">
      <formula>$G184="Sonntag"</formula>
    </cfRule>
    <cfRule type="expression" dxfId="2666" priority="924">
      <formula>$G184="Samstag"</formula>
    </cfRule>
  </conditionalFormatting>
  <conditionalFormatting sqref="B41:B45 E41:J45">
    <cfRule type="expression" dxfId="2665" priority="895" stopIfTrue="1">
      <formula>$G41="Sonntag"</formula>
    </cfRule>
    <cfRule type="expression" dxfId="2664" priority="896" stopIfTrue="1">
      <formula>$G41="Samstag"</formula>
    </cfRule>
  </conditionalFormatting>
  <conditionalFormatting sqref="F41:G45">
    <cfRule type="expression" dxfId="2663" priority="894">
      <formula>#REF!="Sa"</formula>
    </cfRule>
  </conditionalFormatting>
  <conditionalFormatting sqref="G41:G45">
    <cfRule type="expression" dxfId="2662" priority="892">
      <formula>$G41="Sonntag"</formula>
    </cfRule>
    <cfRule type="expression" dxfId="2661" priority="893">
      <formula>$G41="Samstag"</formula>
    </cfRule>
  </conditionalFormatting>
  <conditionalFormatting sqref="F65:G69">
    <cfRule type="expression" dxfId="2660" priority="891">
      <formula>#REF!="Sa"</formula>
    </cfRule>
  </conditionalFormatting>
  <conditionalFormatting sqref="G65:G69">
    <cfRule type="expression" dxfId="2659" priority="889">
      <formula>$G65="Sonntag"</formula>
    </cfRule>
    <cfRule type="expression" dxfId="2658" priority="890">
      <formula>$G65="Samstag"</formula>
    </cfRule>
  </conditionalFormatting>
  <conditionalFormatting sqref="F71:G75">
    <cfRule type="expression" dxfId="2657" priority="888">
      <formula>#REF!="Sa"</formula>
    </cfRule>
  </conditionalFormatting>
  <conditionalFormatting sqref="G71:G75">
    <cfRule type="expression" dxfId="2656" priority="886">
      <formula>$G71="Sonntag"</formula>
    </cfRule>
    <cfRule type="expression" dxfId="2655" priority="887">
      <formula>$G71="Samstag"</formula>
    </cfRule>
  </conditionalFormatting>
  <conditionalFormatting sqref="F77:G81">
    <cfRule type="expression" dxfId="2654" priority="885">
      <formula>#REF!="Sa"</formula>
    </cfRule>
  </conditionalFormatting>
  <conditionalFormatting sqref="G77:G81">
    <cfRule type="expression" dxfId="2653" priority="883">
      <formula>$G77="Sonntag"</formula>
    </cfRule>
    <cfRule type="expression" dxfId="2652" priority="884">
      <formula>$G77="Samstag"</formula>
    </cfRule>
  </conditionalFormatting>
  <conditionalFormatting sqref="B83:B87 E83:J87">
    <cfRule type="expression" dxfId="2651" priority="881" stopIfTrue="1">
      <formula>$G83="Sonntag"</formula>
    </cfRule>
    <cfRule type="expression" dxfId="2650" priority="882" stopIfTrue="1">
      <formula>$G83="Samstag"</formula>
    </cfRule>
  </conditionalFormatting>
  <conditionalFormatting sqref="F83:G87">
    <cfRule type="expression" dxfId="2649" priority="880">
      <formula>#REF!="Sa"</formula>
    </cfRule>
  </conditionalFormatting>
  <conditionalFormatting sqref="G83:G87">
    <cfRule type="expression" dxfId="2648" priority="878">
      <formula>$G83="Sonntag"</formula>
    </cfRule>
    <cfRule type="expression" dxfId="2647" priority="879">
      <formula>$G83="Samstag"</formula>
    </cfRule>
  </conditionalFormatting>
  <conditionalFormatting sqref="E89:J93">
    <cfRule type="expression" dxfId="2646" priority="876" stopIfTrue="1">
      <formula>$G89="Sonntag"</formula>
    </cfRule>
    <cfRule type="expression" dxfId="2645" priority="877" stopIfTrue="1">
      <formula>$G89="Samstag"</formula>
    </cfRule>
  </conditionalFormatting>
  <conditionalFormatting sqref="F89:G93">
    <cfRule type="expression" dxfId="2644" priority="875">
      <formula>#REF!="Sa"</formula>
    </cfRule>
  </conditionalFormatting>
  <conditionalFormatting sqref="G89:G93">
    <cfRule type="expression" dxfId="2643" priority="873">
      <formula>$G89="Sonntag"</formula>
    </cfRule>
    <cfRule type="expression" dxfId="2642" priority="874">
      <formula>$G89="Samstag"</formula>
    </cfRule>
  </conditionalFormatting>
  <conditionalFormatting sqref="B95:B97 E95:J97">
    <cfRule type="expression" dxfId="2641" priority="869" stopIfTrue="1">
      <formula>$G95="Sonntag"</formula>
    </cfRule>
    <cfRule type="expression" dxfId="2640" priority="870" stopIfTrue="1">
      <formula>$G95="Samstag"</formula>
    </cfRule>
  </conditionalFormatting>
  <conditionalFormatting sqref="F95:G97">
    <cfRule type="expression" dxfId="2639" priority="868">
      <formula>#REF!="Sa"</formula>
    </cfRule>
  </conditionalFormatting>
  <conditionalFormatting sqref="G95:G97">
    <cfRule type="expression" dxfId="2638" priority="866">
      <formula>$G95="Sonntag"</formula>
    </cfRule>
    <cfRule type="expression" dxfId="2637" priority="867">
      <formula>$G95="Samstag"</formula>
    </cfRule>
  </conditionalFormatting>
  <conditionalFormatting sqref="F98:G99">
    <cfRule type="expression" dxfId="2636" priority="865">
      <formula>#REF!="Sa"</formula>
    </cfRule>
  </conditionalFormatting>
  <conditionalFormatting sqref="G98:G99">
    <cfRule type="expression" dxfId="2635" priority="863">
      <formula>$G98="Sonntag"</formula>
    </cfRule>
    <cfRule type="expression" dxfId="2634" priority="864">
      <formula>$G98="Samstag"</formula>
    </cfRule>
  </conditionalFormatting>
  <conditionalFormatting sqref="G98:G99">
    <cfRule type="expression" dxfId="2633" priority="861">
      <formula>$H98="Sonntag"</formula>
    </cfRule>
    <cfRule type="expression" dxfId="2632" priority="862">
      <formula>$H98="Samstag"</formula>
    </cfRule>
  </conditionalFormatting>
  <conditionalFormatting sqref="F101:G105">
    <cfRule type="expression" dxfId="2631" priority="860">
      <formula>#REF!="Sa"</formula>
    </cfRule>
  </conditionalFormatting>
  <conditionalFormatting sqref="G101:G105">
    <cfRule type="expression" dxfId="2630" priority="858">
      <formula>$G101="Sonntag"</formula>
    </cfRule>
    <cfRule type="expression" dxfId="2629" priority="859">
      <formula>$G101="Samstag"</formula>
    </cfRule>
  </conditionalFormatting>
  <conditionalFormatting sqref="G101:G105">
    <cfRule type="expression" dxfId="2628" priority="856">
      <formula>$H101="Sonntag"</formula>
    </cfRule>
    <cfRule type="expression" dxfId="2627" priority="857">
      <formula>$H101="Samstag"</formula>
    </cfRule>
  </conditionalFormatting>
  <conditionalFormatting sqref="F107:G111">
    <cfRule type="expression" dxfId="2626" priority="855">
      <formula>#REF!="Sa"</formula>
    </cfRule>
  </conditionalFormatting>
  <conditionalFormatting sqref="G107:G111">
    <cfRule type="expression" dxfId="2625" priority="853">
      <formula>$G107="Sonntag"</formula>
    </cfRule>
    <cfRule type="expression" dxfId="2624" priority="854">
      <formula>$G107="Samstag"</formula>
    </cfRule>
  </conditionalFormatting>
  <conditionalFormatting sqref="G107:G111">
    <cfRule type="expression" dxfId="2623" priority="851">
      <formula>$H107="Sonntag"</formula>
    </cfRule>
    <cfRule type="expression" dxfId="2622" priority="852">
      <formula>$H107="Samstag"</formula>
    </cfRule>
  </conditionalFormatting>
  <conditionalFormatting sqref="F113:G117">
    <cfRule type="expression" dxfId="2621" priority="850">
      <formula>#REF!="Sa"</formula>
    </cfRule>
  </conditionalFormatting>
  <conditionalFormatting sqref="G113:G117">
    <cfRule type="expression" dxfId="2620" priority="848">
      <formula>$G113="Sonntag"</formula>
    </cfRule>
    <cfRule type="expression" dxfId="2619" priority="849">
      <formula>$G113="Samstag"</formula>
    </cfRule>
  </conditionalFormatting>
  <conditionalFormatting sqref="G113:G117">
    <cfRule type="expression" dxfId="2618" priority="846">
      <formula>$H113="Sonntag"</formula>
    </cfRule>
    <cfRule type="expression" dxfId="2617" priority="847">
      <formula>$H113="Samstag"</formula>
    </cfRule>
  </conditionalFormatting>
  <conditionalFormatting sqref="F119:G123">
    <cfRule type="expression" dxfId="2616" priority="845">
      <formula>#REF!="Sa"</formula>
    </cfRule>
  </conditionalFormatting>
  <conditionalFormatting sqref="G119:G123">
    <cfRule type="expression" dxfId="2615" priority="843">
      <formula>$G119="Sonntag"</formula>
    </cfRule>
    <cfRule type="expression" dxfId="2614" priority="844">
      <formula>$G119="Samstag"</formula>
    </cfRule>
  </conditionalFormatting>
  <conditionalFormatting sqref="G119:G123">
    <cfRule type="expression" dxfId="2613" priority="841">
      <formula>$H119="Sonntag"</formula>
    </cfRule>
    <cfRule type="expression" dxfId="2612" priority="842">
      <formula>$H119="Samstag"</formula>
    </cfRule>
  </conditionalFormatting>
  <conditionalFormatting sqref="F125:G129">
    <cfRule type="expression" dxfId="2611" priority="840">
      <formula>#REF!="Sa"</formula>
    </cfRule>
  </conditionalFormatting>
  <conditionalFormatting sqref="G125:G129">
    <cfRule type="expression" dxfId="2610" priority="838">
      <formula>$G125="Sonntag"</formula>
    </cfRule>
    <cfRule type="expression" dxfId="2609" priority="839">
      <formula>$G125="Samstag"</formula>
    </cfRule>
  </conditionalFormatting>
  <conditionalFormatting sqref="G125:G129">
    <cfRule type="expression" dxfId="2608" priority="836">
      <formula>$H125="Sonntag"</formula>
    </cfRule>
    <cfRule type="expression" dxfId="2607" priority="837">
      <formula>$H125="Samstag"</formula>
    </cfRule>
  </conditionalFormatting>
  <conditionalFormatting sqref="F131:G135">
    <cfRule type="expression" dxfId="2606" priority="835">
      <formula>#REF!="Sa"</formula>
    </cfRule>
  </conditionalFormatting>
  <conditionalFormatting sqref="G131:G135">
    <cfRule type="expression" dxfId="2605" priority="833">
      <formula>$G131="Sonntag"</formula>
    </cfRule>
    <cfRule type="expression" dxfId="2604" priority="834">
      <formula>$G131="Samstag"</formula>
    </cfRule>
  </conditionalFormatting>
  <conditionalFormatting sqref="G131:G135">
    <cfRule type="expression" dxfId="2603" priority="831">
      <formula>$H131="Sonntag"</formula>
    </cfRule>
    <cfRule type="expression" dxfId="2602" priority="832">
      <formula>$H131="Samstag"</formula>
    </cfRule>
  </conditionalFormatting>
  <conditionalFormatting sqref="F137:G141">
    <cfRule type="expression" dxfId="2601" priority="830">
      <formula>#REF!="Sa"</formula>
    </cfRule>
  </conditionalFormatting>
  <conditionalFormatting sqref="G137:G141">
    <cfRule type="expression" dxfId="2600" priority="828">
      <formula>$G137="Sonntag"</formula>
    </cfRule>
    <cfRule type="expression" dxfId="2599" priority="829">
      <formula>$G137="Samstag"</formula>
    </cfRule>
  </conditionalFormatting>
  <conditionalFormatting sqref="G137:G141">
    <cfRule type="expression" dxfId="2598" priority="826">
      <formula>$H137="Sonntag"</formula>
    </cfRule>
    <cfRule type="expression" dxfId="2597" priority="827">
      <formula>$H137="Samstag"</formula>
    </cfRule>
  </conditionalFormatting>
  <conditionalFormatting sqref="F143:G147">
    <cfRule type="expression" dxfId="2596" priority="825">
      <formula>#REF!="Sa"</formula>
    </cfRule>
  </conditionalFormatting>
  <conditionalFormatting sqref="G143:G147">
    <cfRule type="expression" dxfId="2595" priority="823">
      <formula>$G143="Sonntag"</formula>
    </cfRule>
    <cfRule type="expression" dxfId="2594" priority="824">
      <formula>$G143="Samstag"</formula>
    </cfRule>
  </conditionalFormatting>
  <conditionalFormatting sqref="G143:G147">
    <cfRule type="expression" dxfId="2593" priority="821">
      <formula>$H143="Sonntag"</formula>
    </cfRule>
    <cfRule type="expression" dxfId="2592" priority="822">
      <formula>$H143="Samstag"</formula>
    </cfRule>
  </conditionalFormatting>
  <conditionalFormatting sqref="F149:G153">
    <cfRule type="expression" dxfId="2591" priority="820">
      <formula>#REF!="Sa"</formula>
    </cfRule>
  </conditionalFormatting>
  <conditionalFormatting sqref="G149:G153">
    <cfRule type="expression" dxfId="2590" priority="818">
      <formula>$G149="Sonntag"</formula>
    </cfRule>
    <cfRule type="expression" dxfId="2589" priority="819">
      <formula>$G149="Samstag"</formula>
    </cfRule>
  </conditionalFormatting>
  <conditionalFormatting sqref="G149:G153">
    <cfRule type="expression" dxfId="2588" priority="816">
      <formula>$H149="Sonntag"</formula>
    </cfRule>
    <cfRule type="expression" dxfId="2587" priority="817">
      <formula>$H149="Samstag"</formula>
    </cfRule>
  </conditionalFormatting>
  <conditionalFormatting sqref="F155:G159">
    <cfRule type="expression" dxfId="2586" priority="815">
      <formula>#REF!="Sa"</formula>
    </cfRule>
  </conditionalFormatting>
  <conditionalFormatting sqref="G155:G159">
    <cfRule type="expression" dxfId="2585" priority="813">
      <formula>$G155="Sonntag"</formula>
    </cfRule>
    <cfRule type="expression" dxfId="2584" priority="814">
      <formula>$G155="Samstag"</formula>
    </cfRule>
  </conditionalFormatting>
  <conditionalFormatting sqref="G155:G159">
    <cfRule type="expression" dxfId="2583" priority="811">
      <formula>$H155="Sonntag"</formula>
    </cfRule>
    <cfRule type="expression" dxfId="2582" priority="812">
      <formula>$H155="Samstag"</formula>
    </cfRule>
  </conditionalFormatting>
  <conditionalFormatting sqref="F161:G165">
    <cfRule type="expression" dxfId="2581" priority="810">
      <formula>#REF!="Sa"</formula>
    </cfRule>
  </conditionalFormatting>
  <conditionalFormatting sqref="G161:G165">
    <cfRule type="expression" dxfId="2580" priority="808">
      <formula>$G161="Sonntag"</formula>
    </cfRule>
    <cfRule type="expression" dxfId="2579" priority="809">
      <formula>$G161="Samstag"</formula>
    </cfRule>
  </conditionalFormatting>
  <conditionalFormatting sqref="G161:G165">
    <cfRule type="expression" dxfId="2578" priority="806">
      <formula>$H161="Sonntag"</formula>
    </cfRule>
    <cfRule type="expression" dxfId="2577" priority="807">
      <formula>$H161="Samstag"</formula>
    </cfRule>
  </conditionalFormatting>
  <conditionalFormatting sqref="F167:G171">
    <cfRule type="expression" dxfId="2576" priority="805">
      <formula>#REF!="Sa"</formula>
    </cfRule>
  </conditionalFormatting>
  <conditionalFormatting sqref="G167:G171">
    <cfRule type="expression" dxfId="2575" priority="803">
      <formula>$G167="Sonntag"</formula>
    </cfRule>
    <cfRule type="expression" dxfId="2574" priority="804">
      <formula>$G167="Samstag"</formula>
    </cfRule>
  </conditionalFormatting>
  <conditionalFormatting sqref="G167:G171">
    <cfRule type="expression" dxfId="2573" priority="801">
      <formula>$H167="Sonntag"</formula>
    </cfRule>
    <cfRule type="expression" dxfId="2572" priority="802">
      <formula>$H167="Samstag"</formula>
    </cfRule>
  </conditionalFormatting>
  <conditionalFormatting sqref="F173:G177">
    <cfRule type="expression" dxfId="2571" priority="800">
      <formula>#REF!="Sa"</formula>
    </cfRule>
  </conditionalFormatting>
  <conditionalFormatting sqref="G173:G177">
    <cfRule type="expression" dxfId="2570" priority="798">
      <formula>$G173="Sonntag"</formula>
    </cfRule>
    <cfRule type="expression" dxfId="2569" priority="799">
      <formula>$G173="Samstag"</formula>
    </cfRule>
  </conditionalFormatting>
  <conditionalFormatting sqref="G173:G177">
    <cfRule type="expression" dxfId="2568" priority="796">
      <formula>$H173="Sonntag"</formula>
    </cfRule>
    <cfRule type="expression" dxfId="2567" priority="797">
      <formula>$H173="Samstag"</formula>
    </cfRule>
  </conditionalFormatting>
  <conditionalFormatting sqref="F179:G183">
    <cfRule type="expression" dxfId="2566" priority="795">
      <formula>#REF!="Sa"</formula>
    </cfRule>
  </conditionalFormatting>
  <conditionalFormatting sqref="G179:G183">
    <cfRule type="expression" dxfId="2565" priority="793">
      <formula>$G179="Sonntag"</formula>
    </cfRule>
    <cfRule type="expression" dxfId="2564" priority="794">
      <formula>$G179="Samstag"</formula>
    </cfRule>
  </conditionalFormatting>
  <conditionalFormatting sqref="G179:G183">
    <cfRule type="expression" dxfId="2563" priority="791">
      <formula>$H179="Sonntag"</formula>
    </cfRule>
    <cfRule type="expression" dxfId="2562" priority="792">
      <formula>$H179="Samstag"</formula>
    </cfRule>
  </conditionalFormatting>
  <conditionalFormatting sqref="F185:G189">
    <cfRule type="expression" dxfId="2561" priority="790">
      <formula>#REF!="Sa"</formula>
    </cfRule>
  </conditionalFormatting>
  <conditionalFormatting sqref="G185:G189">
    <cfRule type="expression" dxfId="2560" priority="788">
      <formula>$G185="Sonntag"</formula>
    </cfRule>
    <cfRule type="expression" dxfId="2559" priority="789">
      <formula>$G185="Samstag"</formula>
    </cfRule>
  </conditionalFormatting>
  <conditionalFormatting sqref="G185:G189">
    <cfRule type="expression" dxfId="2558" priority="786">
      <formula>$H185="Sonntag"</formula>
    </cfRule>
    <cfRule type="expression" dxfId="2557" priority="787">
      <formula>$H185="Samstag"</formula>
    </cfRule>
  </conditionalFormatting>
  <conditionalFormatting sqref="G179:G183">
    <cfRule type="expression" dxfId="2556" priority="606">
      <formula>#REF!="Sa"</formula>
    </cfRule>
  </conditionalFormatting>
  <conditionalFormatting sqref="G179:G183">
    <cfRule type="expression" dxfId="2555" priority="604">
      <formula>$G179="Sonntag"</formula>
    </cfRule>
    <cfRule type="expression" dxfId="2554" priority="605">
      <formula>$G179="Samstag"</formula>
    </cfRule>
  </conditionalFormatting>
  <conditionalFormatting sqref="G179:G183">
    <cfRule type="expression" dxfId="2553" priority="602">
      <formula>$H179="Sonntag"</formula>
    </cfRule>
    <cfRule type="expression" dxfId="2552" priority="603">
      <formula>$H179="Samstag"</formula>
    </cfRule>
  </conditionalFormatting>
  <conditionalFormatting sqref="G185:G189">
    <cfRule type="expression" dxfId="2551" priority="601">
      <formula>#REF!="Sa"</formula>
    </cfRule>
  </conditionalFormatting>
  <conditionalFormatting sqref="G185:G189">
    <cfRule type="expression" dxfId="2550" priority="599">
      <formula>$G185="Sonntag"</formula>
    </cfRule>
    <cfRule type="expression" dxfId="2549" priority="600">
      <formula>$G185="Samstag"</formula>
    </cfRule>
  </conditionalFormatting>
  <conditionalFormatting sqref="G185:G189">
    <cfRule type="expression" dxfId="2548" priority="597">
      <formula>$H185="Sonntag"</formula>
    </cfRule>
    <cfRule type="expression" dxfId="2547" priority="598">
      <formula>$H185="Samstag"</formula>
    </cfRule>
  </conditionalFormatting>
  <conditionalFormatting sqref="G185:G189">
    <cfRule type="expression" dxfId="2546" priority="596">
      <formula>#REF!="Sa"</formula>
    </cfRule>
  </conditionalFormatting>
  <conditionalFormatting sqref="G185:G189">
    <cfRule type="expression" dxfId="2545" priority="594">
      <formula>$G185="Sonntag"</formula>
    </cfRule>
    <cfRule type="expression" dxfId="2544" priority="595">
      <formula>$G185="Samstag"</formula>
    </cfRule>
  </conditionalFormatting>
  <conditionalFormatting sqref="G185:G189">
    <cfRule type="expression" dxfId="2543" priority="592">
      <formula>$H185="Sonntag"</formula>
    </cfRule>
    <cfRule type="expression" dxfId="2542" priority="593">
      <formula>$H185="Samstag"</formula>
    </cfRule>
  </conditionalFormatting>
  <conditionalFormatting sqref="C17:C20 C6:C15 C23:C27">
    <cfRule type="expression" dxfId="2541" priority="354" stopIfTrue="1">
      <formula>$G6="Sonntag"</formula>
    </cfRule>
    <cfRule type="expression" dxfId="2540" priority="355" stopIfTrue="1">
      <formula>$G6="Samstag"</formula>
    </cfRule>
  </conditionalFormatting>
  <conditionalFormatting sqref="C16">
    <cfRule type="expression" dxfId="2539" priority="352" stopIfTrue="1">
      <formula>$G16="Sonntag"</formula>
    </cfRule>
    <cfRule type="expression" dxfId="2538" priority="353" stopIfTrue="1">
      <formula>$G16="Samstag"</formula>
    </cfRule>
  </conditionalFormatting>
  <conditionalFormatting sqref="C22">
    <cfRule type="expression" dxfId="2537" priority="350" stopIfTrue="1">
      <formula>$G22="Sonntag"</formula>
    </cfRule>
    <cfRule type="expression" dxfId="2536" priority="351" stopIfTrue="1">
      <formula>$G22="Samstag"</formula>
    </cfRule>
  </conditionalFormatting>
  <conditionalFormatting sqref="C28">
    <cfRule type="expression" dxfId="2535" priority="348" stopIfTrue="1">
      <formula>$G28="Sonntag"</formula>
    </cfRule>
    <cfRule type="expression" dxfId="2534" priority="349" stopIfTrue="1">
      <formula>$G28="Samstag"</formula>
    </cfRule>
  </conditionalFormatting>
  <conditionalFormatting sqref="C52">
    <cfRule type="expression" dxfId="2533" priority="346" stopIfTrue="1">
      <formula>$G52="Sonntag"</formula>
    </cfRule>
    <cfRule type="expression" dxfId="2532" priority="347" stopIfTrue="1">
      <formula>$G52="Samstag"</formula>
    </cfRule>
  </conditionalFormatting>
  <conditionalFormatting sqref="C76">
    <cfRule type="expression" dxfId="2531" priority="344" stopIfTrue="1">
      <formula>$G76="Sonntag"</formula>
    </cfRule>
    <cfRule type="expression" dxfId="2530" priority="345" stopIfTrue="1">
      <formula>$G76="Samstag"</formula>
    </cfRule>
  </conditionalFormatting>
  <conditionalFormatting sqref="C100">
    <cfRule type="expression" dxfId="2529" priority="342" stopIfTrue="1">
      <formula>$G100="Sonntag"</formula>
    </cfRule>
    <cfRule type="expression" dxfId="2528" priority="343" stopIfTrue="1">
      <formula>$G100="Samstag"</formula>
    </cfRule>
  </conditionalFormatting>
  <conditionalFormatting sqref="C124">
    <cfRule type="expression" dxfId="2527" priority="340" stopIfTrue="1">
      <formula>$G124="Sonntag"</formula>
    </cfRule>
    <cfRule type="expression" dxfId="2526" priority="341" stopIfTrue="1">
      <formula>$G124="Samstag"</formula>
    </cfRule>
  </conditionalFormatting>
  <conditionalFormatting sqref="C148">
    <cfRule type="expression" dxfId="2525" priority="338" stopIfTrue="1">
      <formula>$G148="Sonntag"</formula>
    </cfRule>
    <cfRule type="expression" dxfId="2524" priority="339" stopIfTrue="1">
      <formula>$G148="Samstag"</formula>
    </cfRule>
  </conditionalFormatting>
  <conditionalFormatting sqref="C29 C41:C45 C47:C51 C31:C39">
    <cfRule type="expression" dxfId="2523" priority="336" stopIfTrue="1">
      <formula>$G29="Sonntag"</formula>
    </cfRule>
    <cfRule type="expression" dxfId="2522" priority="337" stopIfTrue="1">
      <formula>$G29="Samstag"</formula>
    </cfRule>
  </conditionalFormatting>
  <conditionalFormatting sqref="C40">
    <cfRule type="expression" dxfId="2521" priority="334" stopIfTrue="1">
      <formula>$G40="Sonntag"</formula>
    </cfRule>
    <cfRule type="expression" dxfId="2520" priority="335" stopIfTrue="1">
      <formula>$G40="Samstag"</formula>
    </cfRule>
  </conditionalFormatting>
  <conditionalFormatting sqref="C46">
    <cfRule type="expression" dxfId="2519" priority="332" stopIfTrue="1">
      <formula>$G46="Sonntag"</formula>
    </cfRule>
    <cfRule type="expression" dxfId="2518" priority="333" stopIfTrue="1">
      <formula>$G46="Samstag"</formula>
    </cfRule>
  </conditionalFormatting>
  <conditionalFormatting sqref="C53:C63 C65:C69 C71:C75">
    <cfRule type="expression" dxfId="2517" priority="330" stopIfTrue="1">
      <formula>$G53="Sonntag"</formula>
    </cfRule>
    <cfRule type="expression" dxfId="2516" priority="331" stopIfTrue="1">
      <formula>$G53="Samstag"</formula>
    </cfRule>
  </conditionalFormatting>
  <conditionalFormatting sqref="C64">
    <cfRule type="expression" dxfId="2515" priority="328" stopIfTrue="1">
      <formula>$G64="Sonntag"</formula>
    </cfRule>
    <cfRule type="expression" dxfId="2514" priority="329" stopIfTrue="1">
      <formula>$G64="Samstag"</formula>
    </cfRule>
  </conditionalFormatting>
  <conditionalFormatting sqref="C70">
    <cfRule type="expression" dxfId="2513" priority="326" stopIfTrue="1">
      <formula>$G70="Sonntag"</formula>
    </cfRule>
    <cfRule type="expression" dxfId="2512" priority="327" stopIfTrue="1">
      <formula>$G70="Samstag"</formula>
    </cfRule>
  </conditionalFormatting>
  <conditionalFormatting sqref="C77:C87 C89:C93 C95:C99">
    <cfRule type="expression" dxfId="2511" priority="324" stopIfTrue="1">
      <formula>$G77="Sonntag"</formula>
    </cfRule>
    <cfRule type="expression" dxfId="2510" priority="325" stopIfTrue="1">
      <formula>$G77="Samstag"</formula>
    </cfRule>
  </conditionalFormatting>
  <conditionalFormatting sqref="C88">
    <cfRule type="expression" dxfId="2509" priority="322" stopIfTrue="1">
      <formula>$G88="Sonntag"</formula>
    </cfRule>
    <cfRule type="expression" dxfId="2508" priority="323" stopIfTrue="1">
      <formula>$G88="Samstag"</formula>
    </cfRule>
  </conditionalFormatting>
  <conditionalFormatting sqref="C94">
    <cfRule type="expression" dxfId="2507" priority="320" stopIfTrue="1">
      <formula>$G94="Sonntag"</formula>
    </cfRule>
    <cfRule type="expression" dxfId="2506" priority="321" stopIfTrue="1">
      <formula>$G94="Samstag"</formula>
    </cfRule>
  </conditionalFormatting>
  <conditionalFormatting sqref="C113:C117 C119:C123 C101:C111">
    <cfRule type="expression" dxfId="2505" priority="318" stopIfTrue="1">
      <formula>$G101="Sonntag"</formula>
    </cfRule>
    <cfRule type="expression" dxfId="2504" priority="319" stopIfTrue="1">
      <formula>$G101="Samstag"</formula>
    </cfRule>
  </conditionalFormatting>
  <conditionalFormatting sqref="C112">
    <cfRule type="expression" dxfId="2503" priority="316" stopIfTrue="1">
      <formula>$G112="Sonntag"</formula>
    </cfRule>
    <cfRule type="expression" dxfId="2502" priority="317" stopIfTrue="1">
      <formula>$G112="Samstag"</formula>
    </cfRule>
  </conditionalFormatting>
  <conditionalFormatting sqref="C118">
    <cfRule type="expression" dxfId="2501" priority="314" stopIfTrue="1">
      <formula>$G118="Sonntag"</formula>
    </cfRule>
    <cfRule type="expression" dxfId="2500" priority="315" stopIfTrue="1">
      <formula>$G118="Samstag"</formula>
    </cfRule>
  </conditionalFormatting>
  <conditionalFormatting sqref="C125:C135 C137:C141 C143:C147">
    <cfRule type="expression" dxfId="2499" priority="312" stopIfTrue="1">
      <formula>$G125="Sonntag"</formula>
    </cfRule>
    <cfRule type="expression" dxfId="2498" priority="313" stopIfTrue="1">
      <formula>$G125="Samstag"</formula>
    </cfRule>
  </conditionalFormatting>
  <conditionalFormatting sqref="C136">
    <cfRule type="expression" dxfId="2497" priority="310" stopIfTrue="1">
      <formula>$G136="Sonntag"</formula>
    </cfRule>
    <cfRule type="expression" dxfId="2496" priority="311" stopIfTrue="1">
      <formula>$G136="Samstag"</formula>
    </cfRule>
  </conditionalFormatting>
  <conditionalFormatting sqref="C142">
    <cfRule type="expression" dxfId="2495" priority="308" stopIfTrue="1">
      <formula>$G142="Sonntag"</formula>
    </cfRule>
    <cfRule type="expression" dxfId="2494" priority="309" stopIfTrue="1">
      <formula>$G142="Samstag"</formula>
    </cfRule>
  </conditionalFormatting>
  <conditionalFormatting sqref="C149:C159">
    <cfRule type="expression" dxfId="2493" priority="306" stopIfTrue="1">
      <formula>$G149="Sonntag"</formula>
    </cfRule>
    <cfRule type="expression" dxfId="2492" priority="307" stopIfTrue="1">
      <formula>$G149="Samstag"</formula>
    </cfRule>
  </conditionalFormatting>
  <conditionalFormatting sqref="C160">
    <cfRule type="expression" dxfId="2491" priority="304" stopIfTrue="1">
      <formula>$G160="Sonntag"</formula>
    </cfRule>
    <cfRule type="expression" dxfId="2490" priority="305" stopIfTrue="1">
      <formula>$G160="Samstag"</formula>
    </cfRule>
  </conditionalFormatting>
  <conditionalFormatting sqref="C161:C166">
    <cfRule type="expression" dxfId="2489" priority="302" stopIfTrue="1">
      <formula>$G161="Sonntag"</formula>
    </cfRule>
    <cfRule type="expression" dxfId="2488" priority="303" stopIfTrue="1">
      <formula>$G161="Samstag"</formula>
    </cfRule>
  </conditionalFormatting>
  <conditionalFormatting sqref="C179:C183 C185:C189 C167:C177">
    <cfRule type="expression" dxfId="2487" priority="300" stopIfTrue="1">
      <formula>$G167="Sonntag"</formula>
    </cfRule>
    <cfRule type="expression" dxfId="2486" priority="301" stopIfTrue="1">
      <formula>$G167="Samstag"</formula>
    </cfRule>
  </conditionalFormatting>
  <conditionalFormatting sqref="C178">
    <cfRule type="expression" dxfId="2485" priority="298" stopIfTrue="1">
      <formula>$G178="Sonntag"</formula>
    </cfRule>
    <cfRule type="expression" dxfId="2484" priority="299" stopIfTrue="1">
      <formula>$G178="Samstag"</formula>
    </cfRule>
  </conditionalFormatting>
  <conditionalFormatting sqref="C184">
    <cfRule type="expression" dxfId="2483" priority="296" stopIfTrue="1">
      <formula>$G184="Sonntag"</formula>
    </cfRule>
    <cfRule type="expression" dxfId="2482" priority="297" stopIfTrue="1">
      <formula>$G184="Samstag"</formula>
    </cfRule>
  </conditionalFormatting>
  <conditionalFormatting sqref="K190">
    <cfRule type="expression" dxfId="2481" priority="294" stopIfTrue="1">
      <formula>$G190="Sonntag"</formula>
    </cfRule>
    <cfRule type="expression" dxfId="2480" priority="295" stopIfTrue="1">
      <formula>$G190="Samstag"</formula>
    </cfRule>
  </conditionalFormatting>
  <conditionalFormatting sqref="A190:B190 E190:J190">
    <cfRule type="expression" dxfId="2479" priority="292" stopIfTrue="1">
      <formula>$G190="Sonntag"</formula>
    </cfRule>
    <cfRule type="expression" dxfId="2478" priority="293" stopIfTrue="1">
      <formula>$G190="Samstag"</formula>
    </cfRule>
  </conditionalFormatting>
  <conditionalFormatting sqref="F190:G190">
    <cfRule type="expression" dxfId="2477" priority="291">
      <formula>#REF!="Sa"</formula>
    </cfRule>
  </conditionalFormatting>
  <conditionalFormatting sqref="G190">
    <cfRule type="expression" dxfId="2476" priority="289">
      <formula>$G190="Sonntag"</formula>
    </cfRule>
    <cfRule type="expression" dxfId="2475" priority="290">
      <formula>$G190="Samstag"</formula>
    </cfRule>
  </conditionalFormatting>
  <conditionalFormatting sqref="C190:D190">
    <cfRule type="expression" dxfId="2474" priority="278" stopIfTrue="1">
      <formula>$G190="Sonntag"</formula>
    </cfRule>
    <cfRule type="expression" dxfId="2473" priority="279" stopIfTrue="1">
      <formula>$G190="Samstag"</formula>
    </cfRule>
  </conditionalFormatting>
  <conditionalFormatting sqref="L11:L15 L17:L20 L6:L9">
    <cfRule type="expression" dxfId="2472" priority="276" stopIfTrue="1">
      <formula>$G6="Sonntag"</formula>
    </cfRule>
    <cfRule type="expression" dxfId="2471" priority="277" stopIfTrue="1">
      <formula>$G6="Samstag"</formula>
    </cfRule>
  </conditionalFormatting>
  <conditionalFormatting sqref="L10 L16 L22">
    <cfRule type="expression" dxfId="2470" priority="274" stopIfTrue="1">
      <formula>$G10="Sonntag"</formula>
    </cfRule>
    <cfRule type="expression" dxfId="2469" priority="275" stopIfTrue="1">
      <formula>$G10="Samstag"</formula>
    </cfRule>
  </conditionalFormatting>
  <conditionalFormatting sqref="L10 L16 L22">
    <cfRule type="expression" dxfId="2468" priority="272" stopIfTrue="1">
      <formula>$G10="Sonntag"</formula>
    </cfRule>
    <cfRule type="expression" dxfId="2467" priority="273" stopIfTrue="1">
      <formula>$G10="Samstag"</formula>
    </cfRule>
  </conditionalFormatting>
  <conditionalFormatting sqref="L10 L16 L22">
    <cfRule type="cellIs" dxfId="2466" priority="271" stopIfTrue="1" operator="greaterThan">
      <formula>10</formula>
    </cfRule>
  </conditionalFormatting>
  <conditionalFormatting sqref="L28 L34 L40 L46 L52 L58 L64 L70 L76 L82 L88 L94 L100 L106 L112 L118 L124 L130 L136 L142 L148 L154 L160 L166 L172 L178 L184">
    <cfRule type="cellIs" dxfId="2465" priority="264" stopIfTrue="1" operator="greaterThan">
      <formula>10</formula>
    </cfRule>
  </conditionalFormatting>
  <conditionalFormatting sqref="L190">
    <cfRule type="cellIs" dxfId="2464" priority="259" stopIfTrue="1" operator="greaterThan">
      <formula>10</formula>
    </cfRule>
  </conditionalFormatting>
  <conditionalFormatting sqref="L191">
    <cfRule type="cellIs" dxfId="2463" priority="87" operator="equal">
      <formula>0</formula>
    </cfRule>
    <cfRule type="cellIs" dxfId="2462" priority="88" operator="greaterThan">
      <formula>0</formula>
    </cfRule>
    <cfRule type="cellIs" dxfId="2461" priority="89" stopIfTrue="1" operator="greaterThan">
      <formula>0</formula>
    </cfRule>
  </conditionalFormatting>
  <conditionalFormatting sqref="C30">
    <cfRule type="expression" dxfId="2460" priority="1" stopIfTrue="1">
      <formula>$G30="Sonntag"</formula>
    </cfRule>
    <cfRule type="expression" dxfId="2459" priority="2" stopIfTrue="1">
      <formula>$G30="Samstag"</formula>
    </cfRule>
  </conditionalFormatting>
  <dataValidations count="1">
    <dataValidation type="list" allowBlank="1" showInputMessage="1" showErrorMessage="1" sqref="D173:D177 D179:D183 D17:D21 D5:D9 D35:D39 D41:D45 D47:D51 D53:D57 D59:D63 D11:D15 D23:D27 D65:D69 D71:D75 D77:D81 D83:D87 D89:D93 D29:D33 D95:D99 D101:D105 D107:D111 D119:D123 D125:D129 D113:D117 D131:D135 D137:D141 D149:D153 D155:D159 D161:D165 D167:D171 D143:D147 D185:D18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30" zoomScale="70" zoomScaleNormal="100" zoomScalePageLayoutView="70" workbookViewId="0">
      <selection activeCell="K137" sqref="K137:K183"/>
    </sheetView>
  </sheetViews>
  <sheetFormatPr baseColWidth="10" defaultColWidth="11.42578125" defaultRowHeight="15" x14ac:dyDescent="0.25"/>
  <cols>
    <col min="1" max="1" width="7.140625" style="5" customWidth="1"/>
    <col min="2" max="2" width="8.85546875" style="5" customWidth="1"/>
    <col min="3" max="3" width="45.42578125" style="5" customWidth="1"/>
    <col min="4" max="4" width="41" style="5" customWidth="1"/>
    <col min="5" max="5" width="1.42578125" style="5" customWidth="1"/>
    <col min="6" max="6" width="10" style="36" customWidth="1"/>
    <col min="7" max="7" width="11.7109375" style="5" customWidth="1"/>
    <col min="8" max="9" width="11.42578125" style="5" hidden="1" customWidth="1"/>
    <col min="10" max="10" width="8.42578125" style="5" customWidth="1"/>
    <col min="11" max="11" width="7.7109375" style="5" customWidth="1"/>
    <col min="12" max="12" width="11.28515625" style="5" customWidth="1"/>
    <col min="13" max="13" width="25.140625" style="5" hidden="1" customWidth="1"/>
    <col min="14" max="16384" width="11.42578125" style="5"/>
  </cols>
  <sheetData>
    <row r="1" spans="1:13" ht="15" customHeight="1" x14ac:dyDescent="0.25">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25">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25">
      <c r="A3" s="50" t="s">
        <v>22</v>
      </c>
      <c r="B3" s="42"/>
      <c r="C3" s="51" t="str">
        <f>Ausfüllanleitung!C30</f>
        <v>Wolfgang Scherer</v>
      </c>
      <c r="D3" s="140" t="s">
        <v>30</v>
      </c>
      <c r="E3" s="141"/>
      <c r="F3" s="142">
        <f>Ausfüllanleitung!C33</f>
        <v>170057</v>
      </c>
      <c r="G3" s="143"/>
      <c r="H3" s="143"/>
      <c r="I3" s="143"/>
      <c r="J3" s="143"/>
      <c r="K3" s="143"/>
      <c r="L3" s="144"/>
    </row>
    <row r="4" spans="1:13" s="23" customFormat="1" ht="30" x14ac:dyDescent="0.25">
      <c r="A4" s="43" t="s">
        <v>1</v>
      </c>
      <c r="B4" s="43" t="s">
        <v>2</v>
      </c>
      <c r="C4" s="43" t="s">
        <v>23</v>
      </c>
      <c r="D4" s="43" t="s">
        <v>50</v>
      </c>
      <c r="E4" s="43"/>
      <c r="F4" s="44" t="s">
        <v>3</v>
      </c>
      <c r="G4" s="45" t="s">
        <v>4</v>
      </c>
      <c r="H4" s="45" t="s">
        <v>5</v>
      </c>
      <c r="I4" s="45" t="s">
        <v>6</v>
      </c>
      <c r="J4" s="45" t="s">
        <v>7</v>
      </c>
      <c r="K4" s="45" t="s">
        <v>8</v>
      </c>
      <c r="L4" s="46" t="s">
        <v>59</v>
      </c>
      <c r="M4" s="13" t="s">
        <v>9</v>
      </c>
    </row>
    <row r="5" spans="1:13" ht="30" x14ac:dyDescent="0.25">
      <c r="A5" s="17">
        <v>0.32291666666666669</v>
      </c>
      <c r="B5" s="17">
        <v>0.5</v>
      </c>
      <c r="C5" s="47" t="s">
        <v>256</v>
      </c>
      <c r="D5" s="47" t="s">
        <v>101</v>
      </c>
      <c r="E5" s="18"/>
      <c r="F5" s="24">
        <f>Mai!F189+1</f>
        <v>42887</v>
      </c>
      <c r="G5" s="19" t="str">
        <f>TEXT(F5,"TTTT")</f>
        <v>Donnerstag</v>
      </c>
      <c r="H5" s="20">
        <f>MONTH(F5)</f>
        <v>6</v>
      </c>
      <c r="I5" s="19" t="e">
        <f>VLOOKUP(H5,#REF!,2,FALSE)</f>
        <v>#REF!</v>
      </c>
      <c r="J5" s="21">
        <f>IF(B5-A5&gt;0,B5-A5,0)</f>
        <v>0.17708333333333331</v>
      </c>
      <c r="K5" s="22">
        <f t="shared" ref="K5:K68" si="0">IF(D5="PAUSE","",IF(D5="Urlaub","",IF(B5-A5&gt;0,(B5-A5)*24,0)))</f>
        <v>4.25</v>
      </c>
      <c r="L5" s="53" t="str">
        <f>IF(K5&gt;6,K5,"")</f>
        <v/>
      </c>
      <c r="M5" s="25"/>
    </row>
    <row r="6" spans="1:13" x14ac:dyDescent="0.25">
      <c r="A6" s="17">
        <f>B5</f>
        <v>0.5</v>
      </c>
      <c r="B6" s="17">
        <v>0.52083333333333337</v>
      </c>
      <c r="C6" s="47"/>
      <c r="D6" s="47" t="s">
        <v>52</v>
      </c>
      <c r="E6" s="18"/>
      <c r="F6" s="24">
        <f>F5</f>
        <v>42887</v>
      </c>
      <c r="G6" s="19" t="str">
        <f t="shared" ref="G6:G33" si="1">TEXT(F6,"TTTT")</f>
        <v>Donnerstag</v>
      </c>
      <c r="H6" s="20">
        <f>MONTH(F6)</f>
        <v>6</v>
      </c>
      <c r="I6" s="19" t="e">
        <f>VLOOKUP(H6,#REF!,2,FALSE)</f>
        <v>#REF!</v>
      </c>
      <c r="J6" s="21">
        <f>IF(B6-A6&gt;0,B6-A6,0)</f>
        <v>2.083333333333337E-2</v>
      </c>
      <c r="K6" s="22" t="str">
        <f t="shared" si="0"/>
        <v/>
      </c>
      <c r="L6" s="53" t="str">
        <f>IF(K6&gt;6,K6,"")</f>
        <v/>
      </c>
      <c r="M6" s="25" t="str">
        <f t="shared" ref="M6:M72" si="2">$C$1</f>
        <v>Johannes Hell</v>
      </c>
    </row>
    <row r="7" spans="1:13" ht="30" x14ac:dyDescent="0.25">
      <c r="A7" s="17">
        <f>B6</f>
        <v>0.52083333333333337</v>
      </c>
      <c r="B7" s="17">
        <v>0.69791666666666663</v>
      </c>
      <c r="C7" s="47" t="s">
        <v>257</v>
      </c>
      <c r="D7" s="47" t="s">
        <v>100</v>
      </c>
      <c r="E7" s="18"/>
      <c r="F7" s="24">
        <f>F6</f>
        <v>42887</v>
      </c>
      <c r="G7" s="19" t="str">
        <f t="shared" si="1"/>
        <v>Donnerstag</v>
      </c>
      <c r="H7" s="20">
        <f>MONTH(F7)</f>
        <v>6</v>
      </c>
      <c r="I7" s="19" t="e">
        <f>VLOOKUP(H7,#REF!,2,FALSE)</f>
        <v>#REF!</v>
      </c>
      <c r="J7" s="21">
        <f>IF(B7-A7&gt;0,B7-A7,0)</f>
        <v>0.17708333333333326</v>
      </c>
      <c r="K7" s="22">
        <f t="shared" si="0"/>
        <v>4.2499999999999982</v>
      </c>
      <c r="L7" s="53" t="str">
        <f>IF(K7&gt;6,K7,"")</f>
        <v/>
      </c>
      <c r="M7" s="25" t="str">
        <f t="shared" si="2"/>
        <v>Johannes Hell</v>
      </c>
    </row>
    <row r="8" spans="1:13" x14ac:dyDescent="0.25">
      <c r="A8" s="17">
        <f>B7</f>
        <v>0.69791666666666663</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75" thickBot="1" x14ac:dyDescent="0.3">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25">
      <c r="A10" s="15"/>
      <c r="B10" s="15"/>
      <c r="C10" s="48"/>
      <c r="D10" s="48"/>
      <c r="E10" s="16"/>
      <c r="F10" s="27"/>
      <c r="G10" s="1"/>
      <c r="H10" s="2"/>
      <c r="I10" s="1"/>
      <c r="J10" s="3"/>
      <c r="K10" s="4"/>
      <c r="L10" s="54" t="str">
        <f>IF(SUM(K5:K9)&gt;10,SUM(K5:K9),"")</f>
        <v/>
      </c>
      <c r="M10" s="28" t="str">
        <f t="shared" si="2"/>
        <v>Johannes Hell</v>
      </c>
    </row>
    <row r="11" spans="1:13" ht="45" x14ac:dyDescent="0.25">
      <c r="A11" s="17">
        <v>0.3125</v>
      </c>
      <c r="B11" s="17">
        <v>0.54166666666666663</v>
      </c>
      <c r="C11" s="47" t="s">
        <v>258</v>
      </c>
      <c r="D11" s="47" t="s">
        <v>147</v>
      </c>
      <c r="E11" s="18"/>
      <c r="F11" s="24">
        <f>F9+1</f>
        <v>42888</v>
      </c>
      <c r="G11" s="19" t="str">
        <f t="shared" si="1"/>
        <v>Freitag</v>
      </c>
      <c r="H11" s="20">
        <f>MONTH(F11)</f>
        <v>6</v>
      </c>
      <c r="I11" s="19" t="e">
        <f>VLOOKUP(H11,#REF!,2,FALSE)</f>
        <v>#REF!</v>
      </c>
      <c r="J11" s="21">
        <f t="shared" ref="J11:J86" si="3">IF(B11-A11&gt;0,B11-A11,0)</f>
        <v>0.22916666666666663</v>
      </c>
      <c r="K11" s="22">
        <f t="shared" si="0"/>
        <v>5.4999999999999991</v>
      </c>
      <c r="L11" s="53" t="str">
        <f>IF(K11&gt;6,K11,"")</f>
        <v/>
      </c>
      <c r="M11" s="25" t="str">
        <f t="shared" si="2"/>
        <v>Johannes Hell</v>
      </c>
    </row>
    <row r="12" spans="1:13" x14ac:dyDescent="0.25">
      <c r="A12" s="17">
        <f>B11</f>
        <v>0.54166666666666663</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25">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75" thickBot="1" x14ac:dyDescent="0.3">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25">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25">
      <c r="A16" s="15"/>
      <c r="B16" s="15"/>
      <c r="C16" s="48"/>
      <c r="D16" s="48"/>
      <c r="E16" s="16"/>
      <c r="F16" s="27"/>
      <c r="G16" s="1"/>
      <c r="H16" s="2"/>
      <c r="I16" s="1"/>
      <c r="J16" s="3"/>
      <c r="K16" s="4"/>
      <c r="L16" s="54" t="str">
        <f>IF(SUM(K11:K15)&gt;10,SUM(K11:K15),"")</f>
        <v/>
      </c>
      <c r="M16" s="25" t="str">
        <f t="shared" si="2"/>
        <v>Johannes Hell</v>
      </c>
    </row>
    <row r="17" spans="1:13" x14ac:dyDescent="0.25">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25">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75" thickBot="1" x14ac:dyDescent="0.3">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25">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25">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25">
      <c r="A22" s="15"/>
      <c r="B22" s="15"/>
      <c r="C22" s="48"/>
      <c r="D22" s="48"/>
      <c r="E22" s="16"/>
      <c r="F22" s="27"/>
      <c r="G22" s="1"/>
      <c r="H22" s="2"/>
      <c r="I22" s="1"/>
      <c r="J22" s="3"/>
      <c r="K22" s="4"/>
      <c r="L22" s="54" t="str">
        <f>IF(SUM(K17:K21)&gt;10,SUM(K17:K21),"")</f>
        <v/>
      </c>
      <c r="M22" s="25" t="str">
        <f t="shared" si="2"/>
        <v>Johannes Hell</v>
      </c>
    </row>
    <row r="23" spans="1:13" x14ac:dyDescent="0.25">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75" thickBot="1" x14ac:dyDescent="0.3">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25">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25">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25">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25">
      <c r="A28" s="15"/>
      <c r="B28" s="15"/>
      <c r="C28" s="48"/>
      <c r="D28" s="48"/>
      <c r="E28" s="16"/>
      <c r="F28" s="27"/>
      <c r="G28" s="1"/>
      <c r="H28" s="2"/>
      <c r="I28" s="1"/>
      <c r="J28" s="3"/>
      <c r="K28" s="4"/>
      <c r="L28" s="54" t="str">
        <f>IF(SUM(K23:K27)&gt;10,SUM(K23:K27),"")</f>
        <v/>
      </c>
      <c r="M28" s="25" t="str">
        <f t="shared" si="2"/>
        <v>Johannes Hell</v>
      </c>
    </row>
    <row r="29" spans="1:13" ht="15.75" thickBot="1" x14ac:dyDescent="0.3">
      <c r="A29" s="17">
        <v>0</v>
      </c>
      <c r="B29" s="17">
        <v>0</v>
      </c>
      <c r="C29" s="47" t="s">
        <v>199</v>
      </c>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75" thickBot="1" x14ac:dyDescent="0.3">
      <c r="A30" s="17">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75" thickBot="1" x14ac:dyDescent="0.3">
      <c r="A31" s="17">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25">
      <c r="A32" s="17">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25">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25">
      <c r="A34" s="15"/>
      <c r="B34" s="15"/>
      <c r="C34" s="48"/>
      <c r="D34" s="48"/>
      <c r="E34" s="16"/>
      <c r="F34" s="27"/>
      <c r="G34" s="1"/>
      <c r="H34" s="2"/>
      <c r="I34" s="1"/>
      <c r="J34" s="3"/>
      <c r="K34" s="4"/>
      <c r="L34" s="54" t="str">
        <f>IF(SUM(K29:K33)&gt;10,SUM(K29:K33),"")</f>
        <v/>
      </c>
      <c r="M34" s="25" t="str">
        <f t="shared" si="2"/>
        <v>Johannes Hell</v>
      </c>
    </row>
    <row r="35" spans="1:15" x14ac:dyDescent="0.25">
      <c r="A35" s="17">
        <v>0.3125</v>
      </c>
      <c r="B35" s="17">
        <v>0.47916666666666669</v>
      </c>
      <c r="C35" s="47" t="s">
        <v>259</v>
      </c>
      <c r="D35" s="47" t="s">
        <v>100</v>
      </c>
      <c r="E35" s="18"/>
      <c r="F35" s="24">
        <f>F33+1</f>
        <v>42892</v>
      </c>
      <c r="G35" s="19" t="str">
        <f t="shared" ref="G35:G45" si="5">TEXT(F35,"TTTT")</f>
        <v>Dienstag</v>
      </c>
      <c r="H35" s="20">
        <f>MONTH(F35)</f>
        <v>6</v>
      </c>
      <c r="I35" s="19" t="e">
        <f>VLOOKUP(H35,#REF!,2,FALSE)</f>
        <v>#REF!</v>
      </c>
      <c r="J35" s="21">
        <f t="shared" si="3"/>
        <v>0.16666666666666669</v>
      </c>
      <c r="K35" s="22">
        <f t="shared" si="0"/>
        <v>4</v>
      </c>
      <c r="L35" s="53" t="str">
        <f t="shared" si="4"/>
        <v/>
      </c>
      <c r="M35" s="29" t="str">
        <f t="shared" si="2"/>
        <v>Johannes Hell</v>
      </c>
      <c r="N35" s="30"/>
      <c r="O35" s="30"/>
    </row>
    <row r="36" spans="1:15" ht="30.75" thickBot="1" x14ac:dyDescent="0.3">
      <c r="A36" s="17">
        <f>B35</f>
        <v>0.47916666666666669</v>
      </c>
      <c r="B36" s="17">
        <v>0.52083333333333337</v>
      </c>
      <c r="C36" s="47" t="s">
        <v>260</v>
      </c>
      <c r="D36" s="47" t="s">
        <v>147</v>
      </c>
      <c r="E36" s="18"/>
      <c r="F36" s="24">
        <f>F35</f>
        <v>42892</v>
      </c>
      <c r="G36" s="19" t="str">
        <f t="shared" si="5"/>
        <v>Dienstag</v>
      </c>
      <c r="H36" s="20">
        <f>MONTH(F36)</f>
        <v>6</v>
      </c>
      <c r="I36" s="19" t="e">
        <f>VLOOKUP(H36,#REF!,2,FALSE)</f>
        <v>#REF!</v>
      </c>
      <c r="J36" s="21">
        <f t="shared" si="3"/>
        <v>4.1666666666666685E-2</v>
      </c>
      <c r="K36" s="22">
        <f t="shared" si="0"/>
        <v>1.0000000000000004</v>
      </c>
      <c r="L36" s="53" t="str">
        <f t="shared" si="4"/>
        <v/>
      </c>
      <c r="M36" s="31" t="str">
        <f t="shared" si="2"/>
        <v>Johannes Hell</v>
      </c>
      <c r="N36" s="30"/>
      <c r="O36" s="30"/>
    </row>
    <row r="37" spans="1:15" x14ac:dyDescent="0.25">
      <c r="A37" s="17">
        <f>B36</f>
        <v>0.52083333333333337</v>
      </c>
      <c r="B37" s="17">
        <v>0.54166666666666663</v>
      </c>
      <c r="C37" s="47"/>
      <c r="D37" s="47" t="s">
        <v>52</v>
      </c>
      <c r="E37" s="18"/>
      <c r="F37" s="24">
        <f>F36</f>
        <v>42892</v>
      </c>
      <c r="G37" s="19" t="str">
        <f t="shared" si="5"/>
        <v>Dienstag</v>
      </c>
      <c r="H37" s="20">
        <f>MONTH(F37)</f>
        <v>6</v>
      </c>
      <c r="I37" s="19" t="e">
        <f>VLOOKUP(H37,#REF!,2,FALSE)</f>
        <v>#REF!</v>
      </c>
      <c r="J37" s="21">
        <f t="shared" si="3"/>
        <v>2.0833333333333259E-2</v>
      </c>
      <c r="K37" s="22" t="str">
        <f t="shared" si="0"/>
        <v/>
      </c>
      <c r="L37" s="53" t="str">
        <f t="shared" si="4"/>
        <v/>
      </c>
      <c r="M37" s="32" t="str">
        <f t="shared" si="2"/>
        <v>Johannes Hell</v>
      </c>
      <c r="N37" s="33"/>
      <c r="O37" s="33"/>
    </row>
    <row r="38" spans="1:15" x14ac:dyDescent="0.25">
      <c r="A38" s="17">
        <f>B37</f>
        <v>0.54166666666666663</v>
      </c>
      <c r="B38" s="17">
        <v>0.75</v>
      </c>
      <c r="C38" s="47" t="s">
        <v>261</v>
      </c>
      <c r="D38" s="47" t="s">
        <v>186</v>
      </c>
      <c r="E38" s="18"/>
      <c r="F38" s="24">
        <f>F37</f>
        <v>42892</v>
      </c>
      <c r="G38" s="19" t="str">
        <f t="shared" si="5"/>
        <v>Dienstag</v>
      </c>
      <c r="H38" s="20">
        <f>MONTH(F38)</f>
        <v>6</v>
      </c>
      <c r="I38" s="19" t="e">
        <f>VLOOKUP(H38,#REF!,2,FALSE)</f>
        <v>#REF!</v>
      </c>
      <c r="J38" s="21">
        <f t="shared" si="3"/>
        <v>0.20833333333333337</v>
      </c>
      <c r="K38" s="22">
        <f t="shared" si="0"/>
        <v>5.0000000000000009</v>
      </c>
      <c r="L38" s="53" t="str">
        <f t="shared" si="4"/>
        <v/>
      </c>
      <c r="M38" s="29" t="str">
        <f t="shared" si="2"/>
        <v>Johannes Hell</v>
      </c>
      <c r="N38" s="30"/>
      <c r="O38" s="30"/>
    </row>
    <row r="39" spans="1:15" x14ac:dyDescent="0.25">
      <c r="A39" s="17">
        <f>B38</f>
        <v>0.75</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25">
      <c r="A40" s="15"/>
      <c r="B40" s="15"/>
      <c r="C40" s="48"/>
      <c r="D40" s="48"/>
      <c r="E40" s="16"/>
      <c r="F40" s="27"/>
      <c r="G40" s="1"/>
      <c r="H40" s="2"/>
      <c r="I40" s="1"/>
      <c r="J40" s="3"/>
      <c r="K40" s="4"/>
      <c r="L40" s="54" t="str">
        <f>IF(SUM(K35:K39)&gt;10,SUM(K35:K39),"")</f>
        <v/>
      </c>
      <c r="M40" s="29" t="str">
        <f t="shared" si="2"/>
        <v>Johannes Hell</v>
      </c>
    </row>
    <row r="41" spans="1:15" s="30" customFormat="1" x14ac:dyDescent="0.25">
      <c r="A41" s="17">
        <v>0.3125</v>
      </c>
      <c r="B41" s="17">
        <v>0.5</v>
      </c>
      <c r="C41" s="47" t="s">
        <v>262</v>
      </c>
      <c r="D41" s="47" t="s">
        <v>186</v>
      </c>
      <c r="E41" s="18"/>
      <c r="F41" s="24">
        <f>F39+1</f>
        <v>42893</v>
      </c>
      <c r="G41" s="19" t="str">
        <f t="shared" si="5"/>
        <v>Mittwoch</v>
      </c>
      <c r="H41" s="20">
        <f>MONTH(F41)</f>
        <v>6</v>
      </c>
      <c r="I41" s="19" t="e">
        <f>VLOOKUP(H41,#REF!,2,FALSE)</f>
        <v>#REF!</v>
      </c>
      <c r="J41" s="21">
        <f t="shared" si="3"/>
        <v>0.1875</v>
      </c>
      <c r="K41" s="22">
        <f t="shared" si="0"/>
        <v>4.5</v>
      </c>
      <c r="L41" s="53" t="str">
        <f t="shared" si="4"/>
        <v/>
      </c>
    </row>
    <row r="42" spans="1:15" s="30" customFormat="1" x14ac:dyDescent="0.25">
      <c r="A42" s="17">
        <f>B41</f>
        <v>0.5</v>
      </c>
      <c r="B42" s="17">
        <v>0.52083333333333337</v>
      </c>
      <c r="C42" s="47"/>
      <c r="D42" s="47" t="s">
        <v>52</v>
      </c>
      <c r="E42" s="18"/>
      <c r="F42" s="24">
        <f>F41</f>
        <v>42893</v>
      </c>
      <c r="G42" s="19" t="str">
        <f t="shared" si="5"/>
        <v>Mittwoch</v>
      </c>
      <c r="H42" s="20">
        <f>MONTH(F42)</f>
        <v>6</v>
      </c>
      <c r="I42" s="19" t="e">
        <f>VLOOKUP(H42,#REF!,2,FALSE)</f>
        <v>#REF!</v>
      </c>
      <c r="J42" s="21">
        <f t="shared" si="3"/>
        <v>2.083333333333337E-2</v>
      </c>
      <c r="K42" s="22" t="str">
        <f t="shared" si="0"/>
        <v/>
      </c>
      <c r="L42" s="53" t="str">
        <f t="shared" si="4"/>
        <v/>
      </c>
    </row>
    <row r="43" spans="1:15" s="30" customFormat="1" ht="30" x14ac:dyDescent="0.25">
      <c r="A43" s="17">
        <f>B42</f>
        <v>0.52083333333333337</v>
      </c>
      <c r="B43" s="17">
        <v>0.72916666666666663</v>
      </c>
      <c r="C43" s="47" t="s">
        <v>263</v>
      </c>
      <c r="D43" s="47" t="s">
        <v>100</v>
      </c>
      <c r="E43" s="18"/>
      <c r="F43" s="24">
        <f>F42</f>
        <v>42893</v>
      </c>
      <c r="G43" s="19" t="str">
        <f t="shared" si="5"/>
        <v>Mittwoch</v>
      </c>
      <c r="H43" s="20">
        <f>MONTH(F43)</f>
        <v>6</v>
      </c>
      <c r="I43" s="19" t="e">
        <f>VLOOKUP(H43,#REF!,2,FALSE)</f>
        <v>#REF!</v>
      </c>
      <c r="J43" s="21">
        <f t="shared" si="3"/>
        <v>0.20833333333333326</v>
      </c>
      <c r="K43" s="22">
        <f t="shared" si="0"/>
        <v>4.9999999999999982</v>
      </c>
      <c r="L43" s="53" t="str">
        <f t="shared" si="4"/>
        <v/>
      </c>
    </row>
    <row r="44" spans="1:15" s="30" customFormat="1" x14ac:dyDescent="0.25">
      <c r="A44" s="17">
        <f>B43</f>
        <v>0.72916666666666663</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75" thickBot="1" x14ac:dyDescent="0.3">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25">
      <c r="A46" s="15"/>
      <c r="B46" s="15"/>
      <c r="C46" s="48"/>
      <c r="D46" s="48"/>
      <c r="E46" s="16"/>
      <c r="F46" s="27"/>
      <c r="G46" s="1"/>
      <c r="H46" s="2"/>
      <c r="I46" s="1"/>
      <c r="J46" s="3"/>
      <c r="K46" s="4"/>
      <c r="L46" s="54" t="str">
        <f>IF(SUM(K41:K45)&gt;10,SUM(K41:K45),"")</f>
        <v/>
      </c>
      <c r="M46" s="25" t="str">
        <f t="shared" si="2"/>
        <v>Johannes Hell</v>
      </c>
    </row>
    <row r="47" spans="1:15" ht="30" x14ac:dyDescent="0.25">
      <c r="A47" s="17">
        <v>0.3125</v>
      </c>
      <c r="B47" s="17">
        <v>0.45833333333333331</v>
      </c>
      <c r="C47" s="47" t="s">
        <v>264</v>
      </c>
      <c r="D47" s="47" t="s">
        <v>99</v>
      </c>
      <c r="E47" s="18"/>
      <c r="F47" s="24">
        <f>F41+1</f>
        <v>42894</v>
      </c>
      <c r="G47" s="19" t="str">
        <f t="shared" ref="G47:G105" si="6">TEXT(F47,"TTTT")</f>
        <v>Donnerstag</v>
      </c>
      <c r="H47" s="20">
        <f>MONTH(F47)</f>
        <v>6</v>
      </c>
      <c r="I47" s="19" t="e">
        <f>VLOOKUP(H47,#REF!,2,FALSE)</f>
        <v>#REF!</v>
      </c>
      <c r="J47" s="21">
        <f t="shared" si="3"/>
        <v>0.14583333333333331</v>
      </c>
      <c r="K47" s="22">
        <f t="shared" si="0"/>
        <v>3.4999999999999996</v>
      </c>
      <c r="L47" s="53" t="str">
        <f t="shared" si="4"/>
        <v/>
      </c>
      <c r="M47" s="25" t="str">
        <f t="shared" si="2"/>
        <v>Johannes Hell</v>
      </c>
    </row>
    <row r="48" spans="1:15" x14ac:dyDescent="0.25">
      <c r="A48" s="17">
        <f>B47</f>
        <v>0.45833333333333331</v>
      </c>
      <c r="B48" s="17">
        <v>0.47916666666666669</v>
      </c>
      <c r="C48" s="47"/>
      <c r="D48" s="47" t="s">
        <v>52</v>
      </c>
      <c r="E48" s="18"/>
      <c r="F48" s="24">
        <f>F42+1</f>
        <v>42894</v>
      </c>
      <c r="G48" s="19" t="str">
        <f t="shared" si="6"/>
        <v>Donnerstag</v>
      </c>
      <c r="H48" s="20">
        <f>MONTH(F48)</f>
        <v>6</v>
      </c>
      <c r="I48" s="19" t="e">
        <f>VLOOKUP(H48,#REF!,2,FALSE)</f>
        <v>#REF!</v>
      </c>
      <c r="J48" s="21">
        <f t="shared" si="3"/>
        <v>2.083333333333337E-2</v>
      </c>
      <c r="K48" s="22" t="str">
        <f t="shared" si="0"/>
        <v/>
      </c>
      <c r="L48" s="53" t="str">
        <f t="shared" si="4"/>
        <v/>
      </c>
      <c r="M48" s="25" t="str">
        <f t="shared" si="2"/>
        <v>Johannes Hell</v>
      </c>
    </row>
    <row r="49" spans="1:13" ht="30" x14ac:dyDescent="0.25">
      <c r="A49" s="17">
        <f>B48</f>
        <v>0.47916666666666669</v>
      </c>
      <c r="B49" s="17">
        <v>0.64583333333333337</v>
      </c>
      <c r="C49" s="47" t="s">
        <v>265</v>
      </c>
      <c r="D49" s="47" t="s">
        <v>100</v>
      </c>
      <c r="E49" s="18"/>
      <c r="F49" s="24">
        <f>F43+1</f>
        <v>42894</v>
      </c>
      <c r="G49" s="19" t="str">
        <f t="shared" si="6"/>
        <v>Donnerstag</v>
      </c>
      <c r="H49" s="20">
        <f>MONTH(F49)</f>
        <v>6</v>
      </c>
      <c r="I49" s="19" t="e">
        <f>VLOOKUP(H49,#REF!,2,FALSE)</f>
        <v>#REF!</v>
      </c>
      <c r="J49" s="21">
        <f t="shared" si="3"/>
        <v>0.16666666666666669</v>
      </c>
      <c r="K49" s="22">
        <f t="shared" si="0"/>
        <v>4</v>
      </c>
      <c r="L49" s="53" t="str">
        <f t="shared" si="4"/>
        <v/>
      </c>
      <c r="M49" s="25" t="str">
        <f t="shared" si="2"/>
        <v>Johannes Hell</v>
      </c>
    </row>
    <row r="50" spans="1:13" ht="15.75" thickBot="1" x14ac:dyDescent="0.3">
      <c r="A50" s="17">
        <f>B49</f>
        <v>0.64583333333333337</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25">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25">
      <c r="A52" s="15"/>
      <c r="B52" s="15"/>
      <c r="C52" s="48"/>
      <c r="D52" s="48"/>
      <c r="E52" s="16"/>
      <c r="F52" s="27"/>
      <c r="G52" s="1"/>
      <c r="H52" s="2"/>
      <c r="I52" s="1"/>
      <c r="J52" s="3"/>
      <c r="K52" s="4"/>
      <c r="L52" s="54" t="str">
        <f>IF(SUM(K47:K51)&gt;10,SUM(K47:K51),"")</f>
        <v/>
      </c>
      <c r="M52" s="25" t="str">
        <f t="shared" si="2"/>
        <v>Johannes Hell</v>
      </c>
    </row>
    <row r="53" spans="1:13" x14ac:dyDescent="0.25">
      <c r="A53" s="17">
        <v>0</v>
      </c>
      <c r="B53" s="17">
        <v>0</v>
      </c>
      <c r="C53" s="47" t="s">
        <v>105</v>
      </c>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25">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75" thickBot="1" x14ac:dyDescent="0.3">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25">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25">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25">
      <c r="A58" s="15"/>
      <c r="B58" s="15"/>
      <c r="C58" s="48"/>
      <c r="D58" s="48"/>
      <c r="E58" s="16"/>
      <c r="F58" s="27"/>
      <c r="G58" s="1"/>
      <c r="H58" s="2"/>
      <c r="I58" s="1"/>
      <c r="J58" s="3"/>
      <c r="K58" s="4"/>
      <c r="L58" s="54" t="str">
        <f>IF(SUM(K53:K57)&gt;10,SUM(K53:K57),"")</f>
        <v/>
      </c>
      <c r="M58" s="25" t="str">
        <f t="shared" si="2"/>
        <v>Johannes Hell</v>
      </c>
    </row>
    <row r="59" spans="1:13" x14ac:dyDescent="0.25">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75" thickBot="1" x14ac:dyDescent="0.3">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75" thickBot="1" x14ac:dyDescent="0.3">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25">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25">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25">
      <c r="A64" s="15"/>
      <c r="B64" s="15"/>
      <c r="C64" s="48"/>
      <c r="D64" s="48"/>
      <c r="E64" s="16"/>
      <c r="F64" s="27"/>
      <c r="G64" s="1"/>
      <c r="H64" s="2"/>
      <c r="I64" s="1"/>
      <c r="J64" s="3"/>
      <c r="K64" s="4"/>
      <c r="L64" s="54" t="str">
        <f>IF(SUM(K59:K63)&gt;10,SUM(K59:K63),"")</f>
        <v/>
      </c>
      <c r="M64" s="25" t="str">
        <f t="shared" si="2"/>
        <v>Johannes Hell</v>
      </c>
    </row>
    <row r="65" spans="1:13" x14ac:dyDescent="0.25">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75" thickBot="1" x14ac:dyDescent="0.3">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25">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25">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25">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25">
      <c r="A70" s="15"/>
      <c r="B70" s="15"/>
      <c r="C70" s="48"/>
      <c r="D70" s="48"/>
      <c r="E70" s="16"/>
      <c r="F70" s="27"/>
      <c r="G70" s="1"/>
      <c r="H70" s="2"/>
      <c r="I70" s="1"/>
      <c r="J70" s="3"/>
      <c r="K70" s="4"/>
      <c r="L70" s="54" t="str">
        <f>IF(SUM(K65:K69)&gt;10,SUM(K65:K69),"")</f>
        <v/>
      </c>
      <c r="M70" s="25" t="str">
        <f t="shared" si="2"/>
        <v>Johannes Hell</v>
      </c>
    </row>
    <row r="71" spans="1:13" ht="15.75" thickBot="1" x14ac:dyDescent="0.3">
      <c r="A71" s="17">
        <v>0</v>
      </c>
      <c r="B71" s="17">
        <v>0</v>
      </c>
      <c r="C71" s="47" t="s">
        <v>105</v>
      </c>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25">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25">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25">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25">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75" thickBot="1" x14ac:dyDescent="0.3">
      <c r="A76" s="15"/>
      <c r="B76" s="15"/>
      <c r="C76" s="48"/>
      <c r="D76" s="48"/>
      <c r="E76" s="16"/>
      <c r="F76" s="27"/>
      <c r="G76" s="1"/>
      <c r="H76" s="2"/>
      <c r="I76" s="1"/>
      <c r="J76" s="3"/>
      <c r="K76" s="4"/>
      <c r="L76" s="54" t="str">
        <f>IF(SUM(K71:K75)&gt;10,SUM(K71:K75),"")</f>
        <v/>
      </c>
      <c r="M76" s="26" t="str">
        <f t="shared" si="8"/>
        <v>Johannes Hell</v>
      </c>
    </row>
    <row r="77" spans="1:13" x14ac:dyDescent="0.25">
      <c r="A77" s="17">
        <v>0</v>
      </c>
      <c r="B77" s="17">
        <v>0</v>
      </c>
      <c r="C77" s="47" t="s">
        <v>105</v>
      </c>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25">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25">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25">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75" thickBot="1" x14ac:dyDescent="0.3">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25">
      <c r="A82" s="15"/>
      <c r="B82" s="15"/>
      <c r="C82" s="48"/>
      <c r="D82" s="48"/>
      <c r="E82" s="16"/>
      <c r="F82" s="27"/>
      <c r="G82" s="1"/>
      <c r="H82" s="2"/>
      <c r="I82" s="1"/>
      <c r="J82" s="3"/>
      <c r="K82" s="4"/>
      <c r="L82" s="54" t="str">
        <f>IF(SUM(K77:K81)&gt;10,SUM(K77:K81),"")</f>
        <v/>
      </c>
      <c r="M82" s="25" t="str">
        <f t="shared" si="8"/>
        <v>Johannes Hell</v>
      </c>
    </row>
    <row r="83" spans="1:13" x14ac:dyDescent="0.25">
      <c r="A83" s="17">
        <v>0</v>
      </c>
      <c r="B83" s="17">
        <v>0</v>
      </c>
      <c r="C83" s="47" t="s">
        <v>105</v>
      </c>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25">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25">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75" thickBot="1" x14ac:dyDescent="0.3">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75" thickBot="1" x14ac:dyDescent="0.3">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75" thickBot="1" x14ac:dyDescent="0.3">
      <c r="A88" s="15"/>
      <c r="B88" s="15"/>
      <c r="C88" s="48"/>
      <c r="D88" s="48"/>
      <c r="E88" s="16"/>
      <c r="F88" s="27"/>
      <c r="G88" s="1"/>
      <c r="H88" s="2"/>
      <c r="I88" s="1"/>
      <c r="J88" s="3"/>
      <c r="K88" s="4"/>
      <c r="L88" s="54" t="str">
        <f>IF(SUM(K83:K87)&gt;10,SUM(K83:K87),"")</f>
        <v/>
      </c>
      <c r="M88" s="26" t="str">
        <f t="shared" si="8"/>
        <v>Johannes Hell</v>
      </c>
    </row>
    <row r="89" spans="1:13" x14ac:dyDescent="0.25">
      <c r="A89" s="17">
        <v>0</v>
      </c>
      <c r="B89" s="17">
        <v>0</v>
      </c>
      <c r="C89" s="47" t="s">
        <v>199</v>
      </c>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25">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25">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25">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75" thickBot="1" x14ac:dyDescent="0.3">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25">
      <c r="A94" s="15"/>
      <c r="B94" s="15"/>
      <c r="C94" s="48"/>
      <c r="D94" s="48"/>
      <c r="E94" s="16"/>
      <c r="F94" s="27"/>
      <c r="G94" s="1"/>
      <c r="H94" s="2"/>
      <c r="I94" s="1"/>
      <c r="J94" s="3"/>
      <c r="K94" s="4"/>
      <c r="L94" s="54" t="str">
        <f>IF(SUM(K89:K93)&gt;10,SUM(K89:K93),"")</f>
        <v/>
      </c>
      <c r="M94" s="25" t="str">
        <f t="shared" si="8"/>
        <v>Johannes Hell</v>
      </c>
    </row>
    <row r="95" spans="1:13" x14ac:dyDescent="0.25">
      <c r="A95" s="17">
        <v>0</v>
      </c>
      <c r="B95" s="17">
        <v>0</v>
      </c>
      <c r="C95" s="47" t="s">
        <v>105</v>
      </c>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25">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25">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75" thickBot="1" x14ac:dyDescent="0.3">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25">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25">
      <c r="A100" s="15"/>
      <c r="B100" s="15"/>
      <c r="C100" s="48"/>
      <c r="D100" s="48"/>
      <c r="E100" s="16"/>
      <c r="F100" s="27"/>
      <c r="G100" s="1"/>
      <c r="H100" s="2"/>
      <c r="I100" s="1"/>
      <c r="J100" s="3"/>
      <c r="K100" s="4"/>
      <c r="L100" s="54" t="str">
        <f>IF(SUM(K95:K99)&gt;10,SUM(K95:K99),"")</f>
        <v/>
      </c>
      <c r="M100" s="25" t="str">
        <f t="shared" si="8"/>
        <v>Johannes Hell</v>
      </c>
    </row>
    <row r="101" spans="1:13" x14ac:dyDescent="0.25">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25">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75" thickBot="1" x14ac:dyDescent="0.3">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25">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25">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25">
      <c r="A106" s="15"/>
      <c r="B106" s="15"/>
      <c r="C106" s="48"/>
      <c r="D106" s="48"/>
      <c r="E106" s="16"/>
      <c r="F106" s="27"/>
      <c r="G106" s="1"/>
      <c r="H106" s="2"/>
      <c r="I106" s="1"/>
      <c r="J106" s="3"/>
      <c r="K106" s="4"/>
      <c r="L106" s="54" t="str">
        <f>IF(SUM(K101:K105)&gt;10,SUM(K101:K105),"")</f>
        <v/>
      </c>
      <c r="M106" s="25" t="str">
        <f t="shared" si="8"/>
        <v>Johannes Hell</v>
      </c>
    </row>
    <row r="107" spans="1:13" x14ac:dyDescent="0.25">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75" thickBot="1" x14ac:dyDescent="0.3">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25">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25">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25">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25">
      <c r="A112" s="15"/>
      <c r="B112" s="15"/>
      <c r="C112" s="48"/>
      <c r="D112" s="48"/>
      <c r="E112" s="16"/>
      <c r="F112" s="27"/>
      <c r="G112" s="1"/>
      <c r="H112" s="2"/>
      <c r="I112" s="1"/>
      <c r="J112" s="3"/>
      <c r="K112" s="4"/>
      <c r="L112" s="54" t="str">
        <f>IF(SUM(K107:K111)&gt;10,SUM(K107:K111),"")</f>
        <v/>
      </c>
      <c r="M112" s="25" t="str">
        <f t="shared" si="8"/>
        <v>Johannes Hell</v>
      </c>
    </row>
    <row r="113" spans="1:13" ht="30.75" thickBot="1" x14ac:dyDescent="0.3">
      <c r="A113" s="17">
        <v>0.32291666666666669</v>
      </c>
      <c r="B113" s="17">
        <v>0.45833333333333331</v>
      </c>
      <c r="C113" s="47" t="s">
        <v>267</v>
      </c>
      <c r="D113" s="47" t="s">
        <v>102</v>
      </c>
      <c r="E113" s="18"/>
      <c r="F113" s="24">
        <f>F111+1</f>
        <v>42905</v>
      </c>
      <c r="G113" s="19" t="str">
        <f t="shared" si="11"/>
        <v>Montag</v>
      </c>
      <c r="H113" s="20">
        <f>MONTH(F113)</f>
        <v>6</v>
      </c>
      <c r="I113" s="19" t="e">
        <f>VLOOKUP(H113,#REF!,2,FALSE)</f>
        <v>#REF!</v>
      </c>
      <c r="J113" s="21">
        <f t="shared" si="9"/>
        <v>0.13541666666666663</v>
      </c>
      <c r="K113" s="22">
        <f t="shared" si="7"/>
        <v>3.2499999999999991</v>
      </c>
      <c r="L113" s="53" t="str">
        <f t="shared" si="10"/>
        <v/>
      </c>
      <c r="M113" s="26" t="str">
        <f t="shared" si="8"/>
        <v>Johannes Hell</v>
      </c>
    </row>
    <row r="114" spans="1:13" ht="30.75" thickBot="1" x14ac:dyDescent="0.3">
      <c r="A114" s="17">
        <f>B113</f>
        <v>0.45833333333333331</v>
      </c>
      <c r="B114" s="17">
        <v>0.5</v>
      </c>
      <c r="C114" s="47" t="s">
        <v>266</v>
      </c>
      <c r="D114" s="47" t="s">
        <v>187</v>
      </c>
      <c r="E114" s="18"/>
      <c r="F114" s="24">
        <f>F113</f>
        <v>42905</v>
      </c>
      <c r="G114" s="19" t="str">
        <f t="shared" si="11"/>
        <v>Montag</v>
      </c>
      <c r="H114" s="20">
        <f>MONTH(F114)</f>
        <v>6</v>
      </c>
      <c r="I114" s="19" t="e">
        <f>VLOOKUP(H114,#REF!,2,FALSE)</f>
        <v>#REF!</v>
      </c>
      <c r="J114" s="21">
        <f t="shared" si="9"/>
        <v>4.1666666666666685E-2</v>
      </c>
      <c r="K114" s="22">
        <f t="shared" si="7"/>
        <v>1.0000000000000004</v>
      </c>
      <c r="L114" s="53" t="str">
        <f t="shared" si="10"/>
        <v/>
      </c>
      <c r="M114" s="26" t="str">
        <f t="shared" si="8"/>
        <v>Johannes Hell</v>
      </c>
    </row>
    <row r="115" spans="1:13" ht="15.75" thickBot="1" x14ac:dyDescent="0.3">
      <c r="A115" s="17">
        <f>B114</f>
        <v>0.5</v>
      </c>
      <c r="B115" s="17">
        <v>0.52083333333333337</v>
      </c>
      <c r="C115" s="47"/>
      <c r="D115" s="47" t="s">
        <v>52</v>
      </c>
      <c r="E115" s="18"/>
      <c r="F115" s="24">
        <f>F114</f>
        <v>42905</v>
      </c>
      <c r="G115" s="19" t="str">
        <f t="shared" si="11"/>
        <v>Montag</v>
      </c>
      <c r="H115" s="20">
        <f>MONTH(F115)</f>
        <v>6</v>
      </c>
      <c r="I115" s="19" t="e">
        <f>VLOOKUP(H115,#REF!,2,FALSE)</f>
        <v>#REF!</v>
      </c>
      <c r="J115" s="21">
        <f t="shared" si="9"/>
        <v>2.083333333333337E-2</v>
      </c>
      <c r="K115" s="22" t="str">
        <f t="shared" si="7"/>
        <v/>
      </c>
      <c r="L115" s="53" t="str">
        <f t="shared" si="10"/>
        <v/>
      </c>
      <c r="M115" s="26" t="str">
        <f t="shared" si="8"/>
        <v>Johannes Hell</v>
      </c>
    </row>
    <row r="116" spans="1:13" x14ac:dyDescent="0.25">
      <c r="A116" s="17">
        <f>B115</f>
        <v>0.52083333333333337</v>
      </c>
      <c r="B116" s="17">
        <v>0.625</v>
      </c>
      <c r="C116" s="47" t="s">
        <v>268</v>
      </c>
      <c r="D116" s="47" t="s">
        <v>186</v>
      </c>
      <c r="E116" s="18"/>
      <c r="F116" s="24">
        <f>F115</f>
        <v>42905</v>
      </c>
      <c r="G116" s="19" t="str">
        <f t="shared" si="11"/>
        <v>Montag</v>
      </c>
      <c r="H116" s="20">
        <f>MONTH(F116)</f>
        <v>6</v>
      </c>
      <c r="I116" s="19" t="e">
        <f>VLOOKUP(H116,#REF!,2,FALSE)</f>
        <v>#REF!</v>
      </c>
      <c r="J116" s="21">
        <f t="shared" si="9"/>
        <v>0.10416666666666663</v>
      </c>
      <c r="K116" s="22">
        <f t="shared" si="7"/>
        <v>2.4999999999999991</v>
      </c>
      <c r="L116" s="53" t="str">
        <f t="shared" si="10"/>
        <v/>
      </c>
    </row>
    <row r="117" spans="1:13" ht="30" x14ac:dyDescent="0.25">
      <c r="A117" s="17">
        <f>B116</f>
        <v>0.625</v>
      </c>
      <c r="B117" s="17">
        <v>0.71875</v>
      </c>
      <c r="C117" s="47" t="s">
        <v>269</v>
      </c>
      <c r="D117" s="47" t="s">
        <v>187</v>
      </c>
      <c r="E117" s="18"/>
      <c r="F117" s="24">
        <f>F116</f>
        <v>42905</v>
      </c>
      <c r="G117" s="19" t="str">
        <f t="shared" si="11"/>
        <v>Montag</v>
      </c>
      <c r="H117" s="20">
        <f>MONTH(F117)</f>
        <v>6</v>
      </c>
      <c r="I117" s="19" t="e">
        <f>VLOOKUP(H117,#REF!,2,FALSE)</f>
        <v>#REF!</v>
      </c>
      <c r="J117" s="21">
        <f t="shared" si="9"/>
        <v>9.375E-2</v>
      </c>
      <c r="K117" s="22">
        <f t="shared" si="7"/>
        <v>2.25</v>
      </c>
      <c r="L117" s="53" t="str">
        <f t="shared" si="10"/>
        <v/>
      </c>
      <c r="M117" s="25"/>
    </row>
    <row r="118" spans="1:13" x14ac:dyDescent="0.25">
      <c r="A118" s="15"/>
      <c r="B118" s="15"/>
      <c r="C118" s="48"/>
      <c r="D118" s="48"/>
      <c r="E118" s="16"/>
      <c r="F118" s="27"/>
      <c r="G118" s="1"/>
      <c r="H118" s="2"/>
      <c r="I118" s="1"/>
      <c r="J118" s="3"/>
      <c r="K118" s="4"/>
      <c r="L118" s="54" t="str">
        <f>IF(SUM(K113:K117)&gt;10,SUM(K113:K117),"")</f>
        <v/>
      </c>
      <c r="M118" s="25"/>
    </row>
    <row r="119" spans="1:13" x14ac:dyDescent="0.25">
      <c r="A119" s="17">
        <v>0.32291666666666669</v>
      </c>
      <c r="B119" s="17">
        <v>0.375</v>
      </c>
      <c r="C119" s="47" t="s">
        <v>270</v>
      </c>
      <c r="D119" s="47" t="s">
        <v>100</v>
      </c>
      <c r="E119" s="18"/>
      <c r="F119" s="24">
        <f>F117+1</f>
        <v>42906</v>
      </c>
      <c r="G119" s="19" t="str">
        <f t="shared" si="11"/>
        <v>Dienstag</v>
      </c>
      <c r="H119" s="20">
        <f>MONTH(F119)</f>
        <v>6</v>
      </c>
      <c r="I119" s="19" t="e">
        <f>VLOOKUP(H119,#REF!,2,FALSE)</f>
        <v>#REF!</v>
      </c>
      <c r="J119" s="21">
        <f t="shared" si="9"/>
        <v>5.2083333333333315E-2</v>
      </c>
      <c r="K119" s="22">
        <f t="shared" si="7"/>
        <v>1.2499999999999996</v>
      </c>
      <c r="L119" s="53" t="str">
        <f t="shared" si="10"/>
        <v/>
      </c>
      <c r="M119" s="25"/>
    </row>
    <row r="120" spans="1:13" ht="30.75" thickBot="1" x14ac:dyDescent="0.3">
      <c r="A120" s="17">
        <f>B119</f>
        <v>0.375</v>
      </c>
      <c r="B120" s="17">
        <v>0.5</v>
      </c>
      <c r="C120" s="47" t="s">
        <v>271</v>
      </c>
      <c r="D120" s="47" t="s">
        <v>187</v>
      </c>
      <c r="E120" s="18"/>
      <c r="F120" s="24">
        <f>F119</f>
        <v>42906</v>
      </c>
      <c r="G120" s="19" t="str">
        <f t="shared" si="11"/>
        <v>Dienstag</v>
      </c>
      <c r="H120" s="20">
        <f>MONTH(F120)</f>
        <v>6</v>
      </c>
      <c r="I120" s="19" t="e">
        <f>VLOOKUP(H120,#REF!,2,FALSE)</f>
        <v>#REF!</v>
      </c>
      <c r="J120" s="21">
        <f t="shared" si="9"/>
        <v>0.125</v>
      </c>
      <c r="K120" s="22">
        <f t="shared" si="7"/>
        <v>3</v>
      </c>
      <c r="L120" s="53" t="str">
        <f t="shared" si="10"/>
        <v/>
      </c>
      <c r="M120" s="26"/>
    </row>
    <row r="121" spans="1:13" x14ac:dyDescent="0.25">
      <c r="A121" s="17">
        <f>B120</f>
        <v>0.5</v>
      </c>
      <c r="B121" s="17">
        <v>0.52083333333333337</v>
      </c>
      <c r="C121" s="47"/>
      <c r="D121" s="47" t="s">
        <v>52</v>
      </c>
      <c r="E121" s="18"/>
      <c r="F121" s="24">
        <f>F120</f>
        <v>42906</v>
      </c>
      <c r="G121" s="19" t="str">
        <f t="shared" si="11"/>
        <v>Dienstag</v>
      </c>
      <c r="H121" s="20">
        <f>MONTH(F121)</f>
        <v>6</v>
      </c>
      <c r="I121" s="19" t="e">
        <f>VLOOKUP(H121,#REF!,2,FALSE)</f>
        <v>#REF!</v>
      </c>
      <c r="J121" s="21">
        <f t="shared" si="9"/>
        <v>2.083333333333337E-2</v>
      </c>
      <c r="K121" s="22" t="str">
        <f t="shared" si="7"/>
        <v/>
      </c>
      <c r="L121" s="53" t="str">
        <f t="shared" si="10"/>
        <v/>
      </c>
      <c r="M121" s="30"/>
    </row>
    <row r="122" spans="1:13" x14ac:dyDescent="0.25">
      <c r="A122" s="17">
        <f>B121</f>
        <v>0.52083333333333337</v>
      </c>
      <c r="B122" s="17">
        <v>0.625</v>
      </c>
      <c r="C122" s="47" t="s">
        <v>272</v>
      </c>
      <c r="D122" s="47" t="s">
        <v>186</v>
      </c>
      <c r="E122" s="18"/>
      <c r="F122" s="24">
        <f>F121</f>
        <v>42906</v>
      </c>
      <c r="G122" s="19" t="str">
        <f t="shared" si="11"/>
        <v>Dienstag</v>
      </c>
      <c r="H122" s="20">
        <f>MONTH(F122)</f>
        <v>6</v>
      </c>
      <c r="I122" s="19" t="e">
        <f>VLOOKUP(H122,#REF!,2,FALSE)</f>
        <v>#REF!</v>
      </c>
      <c r="J122" s="21">
        <f t="shared" si="9"/>
        <v>0.10416666666666663</v>
      </c>
      <c r="K122" s="22">
        <f t="shared" si="7"/>
        <v>2.4999999999999991</v>
      </c>
      <c r="L122" s="53" t="str">
        <f t="shared" si="10"/>
        <v/>
      </c>
      <c r="M122" s="30"/>
    </row>
    <row r="123" spans="1:13" x14ac:dyDescent="0.25">
      <c r="A123" s="17">
        <f>B122</f>
        <v>0.625</v>
      </c>
      <c r="B123" s="17">
        <v>0.70833333333333337</v>
      </c>
      <c r="C123" s="47" t="s">
        <v>273</v>
      </c>
      <c r="D123" s="47" t="s">
        <v>100</v>
      </c>
      <c r="E123" s="18"/>
      <c r="F123" s="24">
        <f>F122</f>
        <v>42906</v>
      </c>
      <c r="G123" s="19" t="str">
        <f t="shared" si="11"/>
        <v>Dienstag</v>
      </c>
      <c r="H123" s="20">
        <f>MONTH(F123)</f>
        <v>6</v>
      </c>
      <c r="I123" s="19" t="e">
        <f>VLOOKUP(H123,#REF!,2,FALSE)</f>
        <v>#REF!</v>
      </c>
      <c r="J123" s="21">
        <f t="shared" si="9"/>
        <v>8.333333333333337E-2</v>
      </c>
      <c r="K123" s="22">
        <f t="shared" si="7"/>
        <v>2.0000000000000009</v>
      </c>
      <c r="L123" s="53" t="str">
        <f t="shared" si="10"/>
        <v/>
      </c>
      <c r="M123" s="30"/>
    </row>
    <row r="124" spans="1:13" x14ac:dyDescent="0.25">
      <c r="A124" s="15"/>
      <c r="B124" s="15"/>
      <c r="C124" s="48"/>
      <c r="D124" s="48"/>
      <c r="E124" s="16"/>
      <c r="F124" s="27"/>
      <c r="G124" s="1"/>
      <c r="H124" s="2"/>
      <c r="I124" s="1"/>
      <c r="J124" s="3"/>
      <c r="K124" s="4"/>
      <c r="L124" s="54" t="str">
        <f>IF(SUM(K119:K123)&gt;10,SUM(K119:K123),"")</f>
        <v/>
      </c>
      <c r="M124" s="30"/>
    </row>
    <row r="125" spans="1:13" x14ac:dyDescent="0.25">
      <c r="A125" s="17">
        <v>0.30208333333333331</v>
      </c>
      <c r="B125" s="17">
        <v>0.45833333333333331</v>
      </c>
      <c r="C125" s="47" t="s">
        <v>274</v>
      </c>
      <c r="D125" s="47" t="s">
        <v>186</v>
      </c>
      <c r="E125" s="18"/>
      <c r="F125" s="24">
        <f>F119+1</f>
        <v>42907</v>
      </c>
      <c r="G125" s="19" t="str">
        <f t="shared" si="11"/>
        <v>Mittwoch</v>
      </c>
      <c r="H125" s="20">
        <f>MONTH(F125)</f>
        <v>6</v>
      </c>
      <c r="I125" s="19" t="e">
        <f>VLOOKUP(H125,#REF!,2,FALSE)</f>
        <v>#REF!</v>
      </c>
      <c r="J125" s="21">
        <f t="shared" si="9"/>
        <v>0.15625</v>
      </c>
      <c r="K125" s="22">
        <f t="shared" si="7"/>
        <v>3.75</v>
      </c>
      <c r="L125" s="53" t="str">
        <f t="shared" si="10"/>
        <v/>
      </c>
      <c r="M125" s="30"/>
    </row>
    <row r="126" spans="1:13" x14ac:dyDescent="0.25">
      <c r="A126" s="17">
        <f>B125</f>
        <v>0.45833333333333331</v>
      </c>
      <c r="B126" s="17">
        <v>0.47916666666666669</v>
      </c>
      <c r="C126" s="47"/>
      <c r="D126" s="47" t="s">
        <v>52</v>
      </c>
      <c r="E126" s="18"/>
      <c r="F126" s="24">
        <f>F120+1</f>
        <v>42907</v>
      </c>
      <c r="G126" s="19" t="str">
        <f t="shared" si="11"/>
        <v>Mittwoch</v>
      </c>
      <c r="H126" s="20">
        <f>MONTH(F126)</f>
        <v>6</v>
      </c>
      <c r="I126" s="19" t="e">
        <f>VLOOKUP(H126,#REF!,2,FALSE)</f>
        <v>#REF!</v>
      </c>
      <c r="J126" s="21">
        <f t="shared" si="9"/>
        <v>2.083333333333337E-2</v>
      </c>
      <c r="K126" s="22" t="str">
        <f t="shared" si="7"/>
        <v/>
      </c>
      <c r="L126" s="53" t="str">
        <f t="shared" si="10"/>
        <v/>
      </c>
      <c r="M126" s="30"/>
    </row>
    <row r="127" spans="1:13" ht="30" x14ac:dyDescent="0.25">
      <c r="A127" s="17">
        <f>B126</f>
        <v>0.47916666666666669</v>
      </c>
      <c r="B127" s="17">
        <v>0.69791666666666663</v>
      </c>
      <c r="C127" s="47" t="s">
        <v>275</v>
      </c>
      <c r="D127" s="47" t="s">
        <v>187</v>
      </c>
      <c r="E127" s="18"/>
      <c r="F127" s="24">
        <f>F123+1</f>
        <v>42907</v>
      </c>
      <c r="G127" s="19" t="str">
        <f t="shared" si="11"/>
        <v>Mittwoch</v>
      </c>
      <c r="H127" s="20">
        <f>MONTH(F127)</f>
        <v>6</v>
      </c>
      <c r="I127" s="19" t="e">
        <f>VLOOKUP(H127,#REF!,2,FALSE)</f>
        <v>#REF!</v>
      </c>
      <c r="J127" s="21">
        <f t="shared" si="9"/>
        <v>0.21874999999999994</v>
      </c>
      <c r="K127" s="22">
        <f t="shared" si="7"/>
        <v>5.2499999999999982</v>
      </c>
      <c r="L127" s="53" t="str">
        <f t="shared" si="10"/>
        <v/>
      </c>
      <c r="M127" s="30"/>
    </row>
    <row r="128" spans="1:13" x14ac:dyDescent="0.25">
      <c r="A128" s="17">
        <f>B127</f>
        <v>0.69791666666666663</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25">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25">
      <c r="A130" s="15"/>
      <c r="B130" s="15"/>
      <c r="C130" s="48"/>
      <c r="D130" s="48"/>
      <c r="E130" s="16"/>
      <c r="F130" s="27"/>
      <c r="G130" s="1"/>
      <c r="H130" s="2"/>
      <c r="I130" s="1"/>
      <c r="J130" s="3"/>
      <c r="K130" s="4"/>
      <c r="L130" s="54" t="str">
        <f>IF(SUM(K125:K129)&gt;10,SUM(K125:K129),"")</f>
        <v/>
      </c>
    </row>
    <row r="131" spans="1:13" ht="30" x14ac:dyDescent="0.25">
      <c r="A131" s="17">
        <v>0.32291666666666669</v>
      </c>
      <c r="B131" s="17">
        <v>0.5</v>
      </c>
      <c r="C131" s="47" t="s">
        <v>276</v>
      </c>
      <c r="D131" s="47" t="s">
        <v>187</v>
      </c>
      <c r="E131" s="18"/>
      <c r="F131" s="24">
        <f>F129+1</f>
        <v>42908</v>
      </c>
      <c r="G131" s="19" t="str">
        <f t="shared" si="11"/>
        <v>Donnerstag</v>
      </c>
      <c r="H131" s="20">
        <f>MONTH(F131)</f>
        <v>6</v>
      </c>
      <c r="I131" s="19" t="e">
        <f>VLOOKUP(H131,#REF!,2,FALSE)</f>
        <v>#REF!</v>
      </c>
      <c r="J131" s="21">
        <f t="shared" si="9"/>
        <v>0.17708333333333331</v>
      </c>
      <c r="K131" s="22">
        <f t="shared" si="7"/>
        <v>4.25</v>
      </c>
      <c r="L131" s="53" t="str">
        <f t="shared" si="10"/>
        <v/>
      </c>
    </row>
    <row r="132" spans="1:13" x14ac:dyDescent="0.25">
      <c r="A132" s="17">
        <f>B131</f>
        <v>0.5</v>
      </c>
      <c r="B132" s="17">
        <v>0.52083333333333337</v>
      </c>
      <c r="C132" s="47"/>
      <c r="D132" s="47" t="s">
        <v>52</v>
      </c>
      <c r="E132" s="18"/>
      <c r="F132" s="24">
        <f>F131</f>
        <v>42908</v>
      </c>
      <c r="G132" s="19" t="str">
        <f t="shared" si="11"/>
        <v>Donnerstag</v>
      </c>
      <c r="H132" s="20">
        <f>MONTH(F132)</f>
        <v>6</v>
      </c>
      <c r="I132" s="19" t="e">
        <f>VLOOKUP(H132,#REF!,2,FALSE)</f>
        <v>#REF!</v>
      </c>
      <c r="J132" s="21">
        <f t="shared" si="9"/>
        <v>2.083333333333337E-2</v>
      </c>
      <c r="K132" s="22" t="str">
        <f t="shared" si="7"/>
        <v/>
      </c>
      <c r="L132" s="53" t="str">
        <f t="shared" si="10"/>
        <v/>
      </c>
    </row>
    <row r="133" spans="1:13" ht="30" x14ac:dyDescent="0.25">
      <c r="A133" s="17">
        <f>B132</f>
        <v>0.52083333333333337</v>
      </c>
      <c r="B133" s="17">
        <v>0.69791666666666663</v>
      </c>
      <c r="C133" s="47" t="s">
        <v>277</v>
      </c>
      <c r="D133" s="47" t="s">
        <v>187</v>
      </c>
      <c r="E133" s="18"/>
      <c r="F133" s="24">
        <f>F132</f>
        <v>42908</v>
      </c>
      <c r="G133" s="19" t="str">
        <f t="shared" si="11"/>
        <v>Donnerstag</v>
      </c>
      <c r="H133" s="20">
        <f>MONTH(F133)</f>
        <v>6</v>
      </c>
      <c r="I133" s="19" t="e">
        <f>VLOOKUP(H133,#REF!,2,FALSE)</f>
        <v>#REF!</v>
      </c>
      <c r="J133" s="21">
        <f t="shared" si="9"/>
        <v>0.17708333333333326</v>
      </c>
      <c r="K133" s="22">
        <f t="shared" ref="K133:K183" si="12">IF(D133="PAUSE","",IF(D133="Urlaub","",IF(B133-A133&gt;0,(B133-A133)*24,0)))</f>
        <v>4.2499999999999982</v>
      </c>
      <c r="L133" s="53" t="str">
        <f t="shared" si="10"/>
        <v/>
      </c>
    </row>
    <row r="134" spans="1:13" x14ac:dyDescent="0.25">
      <c r="A134" s="17">
        <f>B133</f>
        <v>0.69791666666666663</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25">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25">
      <c r="A136" s="15"/>
      <c r="B136" s="15"/>
      <c r="C136" s="48"/>
      <c r="D136" s="48"/>
      <c r="E136" s="16"/>
      <c r="F136" s="27"/>
      <c r="G136" s="1"/>
      <c r="H136" s="2"/>
      <c r="I136" s="1"/>
      <c r="J136" s="3"/>
      <c r="K136" s="4"/>
      <c r="L136" s="54" t="str">
        <f>IF(SUM(K131:K135)&gt;10,SUM(K131:K135),"")</f>
        <v/>
      </c>
    </row>
    <row r="137" spans="1:13" x14ac:dyDescent="0.25">
      <c r="A137" s="17">
        <v>0.3125</v>
      </c>
      <c r="B137" s="17">
        <v>0.39583333333333331</v>
      </c>
      <c r="C137" s="47" t="s">
        <v>278</v>
      </c>
      <c r="D137" s="47" t="s">
        <v>186</v>
      </c>
      <c r="E137" s="18"/>
      <c r="F137" s="24">
        <f>F135+1</f>
        <v>42909</v>
      </c>
      <c r="G137" s="19" t="str">
        <f t="shared" si="11"/>
        <v>Freitag</v>
      </c>
      <c r="H137" s="20">
        <f>MONTH(F137)</f>
        <v>6</v>
      </c>
      <c r="I137" s="19" t="e">
        <f>VLOOKUP(H137,#REF!,2,FALSE)</f>
        <v>#REF!</v>
      </c>
      <c r="J137" s="21">
        <f t="shared" si="9"/>
        <v>8.3333333333333315E-2</v>
      </c>
      <c r="K137" s="22">
        <f t="shared" si="12"/>
        <v>1.9999999999999996</v>
      </c>
      <c r="L137" s="53" t="str">
        <f t="shared" si="10"/>
        <v/>
      </c>
    </row>
    <row r="138" spans="1:13" x14ac:dyDescent="0.25">
      <c r="A138" s="17">
        <f>B137</f>
        <v>0.39583333333333331</v>
      </c>
      <c r="B138" s="17">
        <v>0.5</v>
      </c>
      <c r="C138" s="47" t="s">
        <v>279</v>
      </c>
      <c r="D138" s="47" t="s">
        <v>104</v>
      </c>
      <c r="E138" s="18"/>
      <c r="F138" s="24">
        <f>F137</f>
        <v>42909</v>
      </c>
      <c r="G138" s="19" t="str">
        <f t="shared" si="11"/>
        <v>Freitag</v>
      </c>
      <c r="H138" s="20">
        <f>MONTH(F138)</f>
        <v>6</v>
      </c>
      <c r="I138" s="19" t="e">
        <f>VLOOKUP(H138,#REF!,2,FALSE)</f>
        <v>#REF!</v>
      </c>
      <c r="J138" s="21">
        <f t="shared" si="9"/>
        <v>0.10416666666666669</v>
      </c>
      <c r="K138" s="22">
        <f t="shared" si="12"/>
        <v>2.5000000000000004</v>
      </c>
      <c r="L138" s="53" t="str">
        <f t="shared" si="10"/>
        <v/>
      </c>
    </row>
    <row r="139" spans="1:13" x14ac:dyDescent="0.25">
      <c r="A139" s="17">
        <f>B138</f>
        <v>0.5</v>
      </c>
      <c r="B139" s="17">
        <v>0.52083333333333337</v>
      </c>
      <c r="C139" s="47"/>
      <c r="D139" s="47" t="s">
        <v>52</v>
      </c>
      <c r="E139" s="18"/>
      <c r="F139" s="24">
        <f>F138</f>
        <v>42909</v>
      </c>
      <c r="G139" s="19" t="str">
        <f t="shared" si="11"/>
        <v>Freitag</v>
      </c>
      <c r="H139" s="20">
        <f>MONTH(F139)</f>
        <v>6</v>
      </c>
      <c r="I139" s="19" t="e">
        <f>VLOOKUP(H139,#REF!,2,FALSE)</f>
        <v>#REF!</v>
      </c>
      <c r="J139" s="21">
        <f t="shared" si="9"/>
        <v>2.083333333333337E-2</v>
      </c>
      <c r="K139" s="22" t="str">
        <f t="shared" si="12"/>
        <v/>
      </c>
      <c r="L139" s="53" t="str">
        <f t="shared" si="10"/>
        <v/>
      </c>
    </row>
    <row r="140" spans="1:13" x14ac:dyDescent="0.25">
      <c r="A140" s="17">
        <f>B139</f>
        <v>0.52083333333333337</v>
      </c>
      <c r="B140" s="17">
        <v>0.58333333333333337</v>
      </c>
      <c r="C140" s="47" t="s">
        <v>279</v>
      </c>
      <c r="D140" s="47" t="s">
        <v>104</v>
      </c>
      <c r="E140" s="18"/>
      <c r="F140" s="24">
        <f>F139</f>
        <v>42909</v>
      </c>
      <c r="G140" s="19" t="str">
        <f t="shared" si="11"/>
        <v>Freitag</v>
      </c>
      <c r="H140" s="20">
        <f>MONTH(F140)</f>
        <v>6</v>
      </c>
      <c r="I140" s="19" t="e">
        <f>VLOOKUP(H140,#REF!,2,FALSE)</f>
        <v>#REF!</v>
      </c>
      <c r="J140" s="21">
        <f t="shared" si="9"/>
        <v>6.25E-2</v>
      </c>
      <c r="K140" s="22">
        <f t="shared" si="12"/>
        <v>1.5</v>
      </c>
      <c r="L140" s="53" t="str">
        <f t="shared" si="10"/>
        <v/>
      </c>
    </row>
    <row r="141" spans="1:13" x14ac:dyDescent="0.25">
      <c r="A141" s="17">
        <f>B140</f>
        <v>0.58333333333333337</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25">
      <c r="A142" s="15"/>
      <c r="B142" s="15"/>
      <c r="C142" s="48"/>
      <c r="D142" s="48"/>
      <c r="E142" s="16"/>
      <c r="F142" s="27"/>
      <c r="G142" s="1"/>
      <c r="H142" s="2"/>
      <c r="I142" s="1"/>
      <c r="J142" s="3"/>
      <c r="K142" s="4"/>
      <c r="L142" s="54" t="str">
        <f>IF(SUM(K137:K141)&gt;10,SUM(K137:K141),"")</f>
        <v/>
      </c>
    </row>
    <row r="143" spans="1:13" x14ac:dyDescent="0.25">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25">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25">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25">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25">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25">
      <c r="A148" s="15"/>
      <c r="B148" s="15"/>
      <c r="C148" s="48"/>
      <c r="D148" s="48"/>
      <c r="E148" s="16"/>
      <c r="F148" s="27"/>
      <c r="G148" s="1"/>
      <c r="H148" s="2"/>
      <c r="I148" s="1"/>
      <c r="J148" s="3"/>
      <c r="K148" s="4"/>
      <c r="L148" s="54" t="str">
        <f>IF(SUM(K143:K147)&gt;10,SUM(K143:K147),"")</f>
        <v/>
      </c>
    </row>
    <row r="149" spans="1:12" x14ac:dyDescent="0.25">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25">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25">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25">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25">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25">
      <c r="A154" s="15"/>
      <c r="B154" s="15"/>
      <c r="C154" s="48"/>
      <c r="D154" s="48"/>
      <c r="E154" s="16"/>
      <c r="F154" s="27"/>
      <c r="G154" s="1"/>
      <c r="H154" s="2"/>
      <c r="I154" s="1"/>
      <c r="J154" s="3"/>
      <c r="K154" s="4"/>
      <c r="L154" s="54" t="str">
        <f>IF(SUM(K149:K153)&gt;10,SUM(K149:K153),"")</f>
        <v/>
      </c>
    </row>
    <row r="155" spans="1:12" x14ac:dyDescent="0.25">
      <c r="A155" s="17">
        <v>0.32291666666666669</v>
      </c>
      <c r="B155" s="17">
        <v>0.41666666666666669</v>
      </c>
      <c r="C155" s="47" t="s">
        <v>281</v>
      </c>
      <c r="D155" s="47" t="s">
        <v>100</v>
      </c>
      <c r="E155" s="18"/>
      <c r="F155" s="24">
        <f>F149+1</f>
        <v>42912</v>
      </c>
      <c r="G155" s="19" t="str">
        <f t="shared" si="11"/>
        <v>Montag</v>
      </c>
      <c r="H155" s="20">
        <f>MONTH(F155)</f>
        <v>6</v>
      </c>
      <c r="I155" s="19" t="e">
        <f>VLOOKUP(H155,#REF!,2,FALSE)</f>
        <v>#REF!</v>
      </c>
      <c r="J155" s="21">
        <f t="shared" si="9"/>
        <v>9.375E-2</v>
      </c>
      <c r="K155" s="22">
        <f t="shared" si="12"/>
        <v>2.25</v>
      </c>
      <c r="L155" s="53" t="str">
        <f t="shared" si="13"/>
        <v/>
      </c>
    </row>
    <row r="156" spans="1:12" ht="30" x14ac:dyDescent="0.25">
      <c r="A156" s="17">
        <f>B155</f>
        <v>0.41666666666666669</v>
      </c>
      <c r="B156" s="17">
        <v>0.47916666666666669</v>
      </c>
      <c r="C156" s="47" t="s">
        <v>280</v>
      </c>
      <c r="D156" s="47" t="s">
        <v>187</v>
      </c>
      <c r="E156" s="18"/>
      <c r="F156" s="24">
        <f>F150+1</f>
        <v>42912</v>
      </c>
      <c r="G156" s="19" t="str">
        <f t="shared" si="11"/>
        <v>Montag</v>
      </c>
      <c r="H156" s="20">
        <f>MONTH(F156)</f>
        <v>6</v>
      </c>
      <c r="I156" s="19" t="e">
        <f>VLOOKUP(H156,#REF!,2,FALSE)</f>
        <v>#REF!</v>
      </c>
      <c r="J156" s="21">
        <f t="shared" si="9"/>
        <v>6.25E-2</v>
      </c>
      <c r="K156" s="22">
        <f t="shared" si="12"/>
        <v>1.5</v>
      </c>
      <c r="L156" s="53" t="str">
        <f t="shared" si="13"/>
        <v/>
      </c>
    </row>
    <row r="157" spans="1:12" x14ac:dyDescent="0.25">
      <c r="A157" s="17">
        <f>B156</f>
        <v>0.47916666666666669</v>
      </c>
      <c r="B157" s="17">
        <v>0.5</v>
      </c>
      <c r="C157" s="47"/>
      <c r="D157" s="47" t="s">
        <v>52</v>
      </c>
      <c r="E157" s="18"/>
      <c r="F157" s="24">
        <f>F151+1</f>
        <v>42912</v>
      </c>
      <c r="G157" s="19" t="str">
        <f t="shared" si="11"/>
        <v>Montag</v>
      </c>
      <c r="H157" s="20">
        <f>MONTH(F157)</f>
        <v>6</v>
      </c>
      <c r="I157" s="19" t="e">
        <f>VLOOKUP(H157,#REF!,2,FALSE)</f>
        <v>#REF!</v>
      </c>
      <c r="J157" s="21">
        <f t="shared" si="9"/>
        <v>2.0833333333333315E-2</v>
      </c>
      <c r="K157" s="22" t="str">
        <f t="shared" si="12"/>
        <v/>
      </c>
      <c r="L157" s="53" t="str">
        <f t="shared" si="13"/>
        <v/>
      </c>
    </row>
    <row r="158" spans="1:12" ht="30" x14ac:dyDescent="0.25">
      <c r="A158" s="17">
        <f>B157</f>
        <v>0.5</v>
      </c>
      <c r="B158" s="17">
        <v>0.70833333333333337</v>
      </c>
      <c r="C158" s="47" t="s">
        <v>282</v>
      </c>
      <c r="D158" s="47" t="s">
        <v>104</v>
      </c>
      <c r="E158" s="18"/>
      <c r="F158" s="24">
        <f>F152+1</f>
        <v>42912</v>
      </c>
      <c r="G158" s="19" t="str">
        <f t="shared" si="11"/>
        <v>Montag</v>
      </c>
      <c r="H158" s="20">
        <f>MONTH(F158)</f>
        <v>6</v>
      </c>
      <c r="I158" s="19" t="e">
        <f>VLOOKUP(H158,#REF!,2,FALSE)</f>
        <v>#REF!</v>
      </c>
      <c r="J158" s="21">
        <f t="shared" si="9"/>
        <v>0.20833333333333337</v>
      </c>
      <c r="K158" s="22">
        <f t="shared" si="12"/>
        <v>5.0000000000000009</v>
      </c>
      <c r="L158" s="53" t="str">
        <f t="shared" si="13"/>
        <v/>
      </c>
    </row>
    <row r="159" spans="1:12" x14ac:dyDescent="0.25">
      <c r="A159" s="17">
        <f>B158</f>
        <v>0.70833333333333337</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25">
      <c r="A160" s="15"/>
      <c r="B160" s="15"/>
      <c r="C160" s="48"/>
      <c r="D160" s="48"/>
      <c r="E160" s="16"/>
      <c r="F160" s="27"/>
      <c r="G160" s="1"/>
      <c r="H160" s="2"/>
      <c r="I160" s="1"/>
      <c r="J160" s="3"/>
      <c r="K160" s="4"/>
      <c r="L160" s="54" t="str">
        <f>IF(SUM(K155:K159)&gt;10,SUM(K155:K159),"")</f>
        <v/>
      </c>
    </row>
    <row r="161" spans="1:12" x14ac:dyDescent="0.25">
      <c r="A161" s="17">
        <v>0.32291666666666669</v>
      </c>
      <c r="B161" s="17">
        <v>0.54166666666666663</v>
      </c>
      <c r="C161" s="47" t="s">
        <v>283</v>
      </c>
      <c r="D161" s="47" t="s">
        <v>104</v>
      </c>
      <c r="E161" s="18"/>
      <c r="F161" s="24">
        <f>F155+1</f>
        <v>42913</v>
      </c>
      <c r="G161" s="19" t="str">
        <f t="shared" si="11"/>
        <v>Dienstag</v>
      </c>
      <c r="H161" s="20">
        <f>MONTH(F161)</f>
        <v>6</v>
      </c>
      <c r="I161" s="19" t="e">
        <f>VLOOKUP(H161,#REF!,2,FALSE)</f>
        <v>#REF!</v>
      </c>
      <c r="J161" s="21">
        <f t="shared" si="9"/>
        <v>0.21874999999999994</v>
      </c>
      <c r="K161" s="22">
        <f t="shared" si="12"/>
        <v>5.2499999999999982</v>
      </c>
      <c r="L161" s="53" t="str">
        <f t="shared" si="13"/>
        <v/>
      </c>
    </row>
    <row r="162" spans="1:12" x14ac:dyDescent="0.25">
      <c r="A162" s="17">
        <f>B161</f>
        <v>0.54166666666666663</v>
      </c>
      <c r="B162" s="17">
        <v>0.5625</v>
      </c>
      <c r="C162" s="47"/>
      <c r="D162" s="47" t="s">
        <v>52</v>
      </c>
      <c r="E162" s="18"/>
      <c r="F162" s="24">
        <f>F156+1</f>
        <v>42913</v>
      </c>
      <c r="G162" s="19" t="str">
        <f t="shared" si="11"/>
        <v>Dienstag</v>
      </c>
      <c r="H162" s="20">
        <f>MONTH(F162)</f>
        <v>6</v>
      </c>
      <c r="I162" s="19" t="e">
        <f>VLOOKUP(H162,#REF!,2,FALSE)</f>
        <v>#REF!</v>
      </c>
      <c r="J162" s="21">
        <f t="shared" si="9"/>
        <v>2.083333333333337E-2</v>
      </c>
      <c r="K162" s="22" t="str">
        <f t="shared" si="12"/>
        <v/>
      </c>
      <c r="L162" s="53" t="str">
        <f t="shared" si="13"/>
        <v/>
      </c>
    </row>
    <row r="163" spans="1:12" x14ac:dyDescent="0.25">
      <c r="A163" s="17">
        <f>B162</f>
        <v>0.5625</v>
      </c>
      <c r="B163" s="17">
        <v>0.70833333333333337</v>
      </c>
      <c r="C163" s="47" t="s">
        <v>284</v>
      </c>
      <c r="D163" s="47" t="s">
        <v>100</v>
      </c>
      <c r="E163" s="18"/>
      <c r="F163" s="24">
        <f>F157+1</f>
        <v>42913</v>
      </c>
      <c r="G163" s="19" t="str">
        <f t="shared" si="11"/>
        <v>Dienstag</v>
      </c>
      <c r="H163" s="20">
        <f>MONTH(F163)</f>
        <v>6</v>
      </c>
      <c r="I163" s="19" t="e">
        <f>VLOOKUP(H163,#REF!,2,FALSE)</f>
        <v>#REF!</v>
      </c>
      <c r="J163" s="21">
        <f t="shared" si="9"/>
        <v>0.14583333333333337</v>
      </c>
      <c r="K163" s="22">
        <f t="shared" si="12"/>
        <v>3.5000000000000009</v>
      </c>
      <c r="L163" s="53" t="str">
        <f t="shared" si="13"/>
        <v/>
      </c>
    </row>
    <row r="164" spans="1:12" x14ac:dyDescent="0.25">
      <c r="A164" s="17">
        <f>B163</f>
        <v>0.70833333333333337</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25">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25">
      <c r="A166" s="15"/>
      <c r="B166" s="15"/>
      <c r="C166" s="48"/>
      <c r="D166" s="48"/>
      <c r="E166" s="16"/>
      <c r="F166" s="27"/>
      <c r="G166" s="1"/>
      <c r="H166" s="2"/>
      <c r="I166" s="1"/>
      <c r="J166" s="3"/>
      <c r="K166" s="4"/>
      <c r="L166" s="54" t="str">
        <f>IF(SUM(K161:K165)&gt;10,SUM(K161:K165),"")</f>
        <v/>
      </c>
    </row>
    <row r="167" spans="1:12" x14ac:dyDescent="0.25">
      <c r="A167" s="17">
        <v>0.3125</v>
      </c>
      <c r="B167" s="17">
        <v>0.54166666666666663</v>
      </c>
      <c r="C167" s="47" t="s">
        <v>285</v>
      </c>
      <c r="D167" s="47" t="s">
        <v>104</v>
      </c>
      <c r="E167" s="18"/>
      <c r="F167" s="24">
        <f>F161+1</f>
        <v>42914</v>
      </c>
      <c r="G167" s="19" t="str">
        <f t="shared" ref="G167:G183" si="15">TEXT(F167,"TTTT")</f>
        <v>Mittwoch</v>
      </c>
      <c r="H167" s="20">
        <f>MONTH(F167)</f>
        <v>6</v>
      </c>
      <c r="I167" s="19" t="e">
        <f>VLOOKUP(H167,#REF!,2,FALSE)</f>
        <v>#REF!</v>
      </c>
      <c r="J167" s="21">
        <f t="shared" si="14"/>
        <v>0.22916666666666663</v>
      </c>
      <c r="K167" s="22">
        <f t="shared" si="12"/>
        <v>5.4999999999999991</v>
      </c>
      <c r="L167" s="53" t="str">
        <f t="shared" si="13"/>
        <v/>
      </c>
    </row>
    <row r="168" spans="1:12" x14ac:dyDescent="0.25">
      <c r="A168" s="17">
        <f>B167</f>
        <v>0.54166666666666663</v>
      </c>
      <c r="B168" s="17">
        <v>0.5625</v>
      </c>
      <c r="C168" s="47"/>
      <c r="D168" s="47" t="s">
        <v>52</v>
      </c>
      <c r="E168" s="18"/>
      <c r="F168" s="24">
        <f>F167</f>
        <v>42914</v>
      </c>
      <c r="G168" s="19" t="str">
        <f t="shared" si="15"/>
        <v>Mittwoch</v>
      </c>
      <c r="H168" s="20">
        <f>MONTH(F168)</f>
        <v>6</v>
      </c>
      <c r="I168" s="19" t="e">
        <f>VLOOKUP(H168,#REF!,2,FALSE)</f>
        <v>#REF!</v>
      </c>
      <c r="J168" s="21">
        <f t="shared" si="14"/>
        <v>2.083333333333337E-2</v>
      </c>
      <c r="K168" s="22" t="str">
        <f t="shared" si="12"/>
        <v/>
      </c>
      <c r="L168" s="53" t="str">
        <f t="shared" si="13"/>
        <v/>
      </c>
    </row>
    <row r="169" spans="1:12" x14ac:dyDescent="0.25">
      <c r="A169" s="17">
        <f>B168</f>
        <v>0.5625</v>
      </c>
      <c r="B169" s="17">
        <v>0.70833333333333337</v>
      </c>
      <c r="C169" s="47" t="s">
        <v>286</v>
      </c>
      <c r="D169" s="47" t="s">
        <v>186</v>
      </c>
      <c r="E169" s="18"/>
      <c r="F169" s="24">
        <f>F168</f>
        <v>42914</v>
      </c>
      <c r="G169" s="19" t="str">
        <f t="shared" si="15"/>
        <v>Mittwoch</v>
      </c>
      <c r="H169" s="20">
        <f>MONTH(F169)</f>
        <v>6</v>
      </c>
      <c r="I169" s="19" t="e">
        <f>VLOOKUP(H169,#REF!,2,FALSE)</f>
        <v>#REF!</v>
      </c>
      <c r="J169" s="21">
        <f t="shared" si="14"/>
        <v>0.14583333333333337</v>
      </c>
      <c r="K169" s="22">
        <f t="shared" si="12"/>
        <v>3.5000000000000009</v>
      </c>
      <c r="L169" s="53" t="str">
        <f t="shared" si="13"/>
        <v/>
      </c>
    </row>
    <row r="170" spans="1:12" x14ac:dyDescent="0.25">
      <c r="A170" s="17">
        <f>B169</f>
        <v>0.70833333333333337</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25">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25">
      <c r="A172" s="15"/>
      <c r="B172" s="15"/>
      <c r="C172" s="48"/>
      <c r="D172" s="48"/>
      <c r="E172" s="16"/>
      <c r="F172" s="27"/>
      <c r="G172" s="1"/>
      <c r="H172" s="2"/>
      <c r="I172" s="1"/>
      <c r="J172" s="3"/>
      <c r="K172" s="4"/>
      <c r="L172" s="54" t="str">
        <f>IF(SUM(K167:K171)&gt;10,SUM(K167:K171),"")</f>
        <v/>
      </c>
    </row>
    <row r="173" spans="1:12" ht="45" x14ac:dyDescent="0.25">
      <c r="A173" s="17">
        <v>0.32291666666666669</v>
      </c>
      <c r="B173" s="17">
        <v>0.5</v>
      </c>
      <c r="C173" s="47" t="s">
        <v>287</v>
      </c>
      <c r="D173" s="47" t="s">
        <v>100</v>
      </c>
      <c r="E173" s="18"/>
      <c r="F173" s="24">
        <f>F171+1</f>
        <v>42915</v>
      </c>
      <c r="G173" s="19" t="str">
        <f t="shared" si="15"/>
        <v>Donnerstag</v>
      </c>
      <c r="H173" s="20">
        <f>MONTH(F173)</f>
        <v>6</v>
      </c>
      <c r="I173" s="19" t="e">
        <f>VLOOKUP(H173,#REF!,2,FALSE)</f>
        <v>#REF!</v>
      </c>
      <c r="J173" s="21">
        <f t="shared" si="14"/>
        <v>0.17708333333333331</v>
      </c>
      <c r="K173" s="22">
        <f t="shared" si="12"/>
        <v>4.25</v>
      </c>
      <c r="L173" s="53" t="str">
        <f t="shared" si="13"/>
        <v/>
      </c>
    </row>
    <row r="174" spans="1:12" x14ac:dyDescent="0.25">
      <c r="A174" s="17">
        <f>B173</f>
        <v>0.5</v>
      </c>
      <c r="B174" s="17">
        <v>0.52083333333333337</v>
      </c>
      <c r="C174" s="47"/>
      <c r="D174" s="47" t="s">
        <v>52</v>
      </c>
      <c r="E174" s="18"/>
      <c r="F174" s="24">
        <f>F173</f>
        <v>42915</v>
      </c>
      <c r="G174" s="19" t="str">
        <f t="shared" si="15"/>
        <v>Donnerstag</v>
      </c>
      <c r="H174" s="20">
        <f>MONTH(F174)</f>
        <v>6</v>
      </c>
      <c r="I174" s="19" t="e">
        <f>VLOOKUP(H174,#REF!,2,FALSE)</f>
        <v>#REF!</v>
      </c>
      <c r="J174" s="21">
        <f t="shared" si="14"/>
        <v>2.083333333333337E-2</v>
      </c>
      <c r="K174" s="22" t="str">
        <f t="shared" si="12"/>
        <v/>
      </c>
      <c r="L174" s="53" t="str">
        <f t="shared" si="13"/>
        <v/>
      </c>
    </row>
    <row r="175" spans="1:12" x14ac:dyDescent="0.25">
      <c r="A175" s="17">
        <f>B174</f>
        <v>0.52083333333333337</v>
      </c>
      <c r="B175" s="17">
        <v>0.71875</v>
      </c>
      <c r="C175" s="47" t="s">
        <v>285</v>
      </c>
      <c r="D175" s="47" t="s">
        <v>104</v>
      </c>
      <c r="E175" s="18"/>
      <c r="F175" s="24">
        <f>F173</f>
        <v>42915</v>
      </c>
      <c r="G175" s="19" t="str">
        <f t="shared" si="15"/>
        <v>Donnerstag</v>
      </c>
      <c r="H175" s="20">
        <f>MONTH(F175)</f>
        <v>6</v>
      </c>
      <c r="I175" s="19" t="e">
        <f>VLOOKUP(H175,#REF!,2,FALSE)</f>
        <v>#REF!</v>
      </c>
      <c r="J175" s="21">
        <f t="shared" si="14"/>
        <v>0.19791666666666663</v>
      </c>
      <c r="K175" s="22">
        <f t="shared" si="12"/>
        <v>4.7499999999999991</v>
      </c>
      <c r="L175" s="53" t="str">
        <f t="shared" si="13"/>
        <v/>
      </c>
    </row>
    <row r="176" spans="1:12" x14ac:dyDescent="0.25">
      <c r="A176" s="17">
        <f>B175</f>
        <v>0.71875</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25">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25">
      <c r="A178" s="15"/>
      <c r="B178" s="15"/>
      <c r="C178" s="48"/>
      <c r="D178" s="48"/>
      <c r="E178" s="16"/>
      <c r="F178" s="27"/>
      <c r="G178" s="1"/>
      <c r="H178" s="2"/>
      <c r="I178" s="1"/>
      <c r="J178" s="3"/>
      <c r="K178" s="4"/>
      <c r="L178" s="54" t="str">
        <f>IF(SUM(K173:K177)&gt;10,SUM(K173:K177),"")</f>
        <v/>
      </c>
    </row>
    <row r="179" spans="1:15" ht="30" x14ac:dyDescent="0.25">
      <c r="A179" s="17">
        <v>0.32291666666666669</v>
      </c>
      <c r="B179" s="17">
        <v>0.55208333333333337</v>
      </c>
      <c r="C179" s="47" t="s">
        <v>288</v>
      </c>
      <c r="D179" s="47" t="s">
        <v>100</v>
      </c>
      <c r="E179" s="18"/>
      <c r="F179" s="24">
        <f>F177+1</f>
        <v>42916</v>
      </c>
      <c r="G179" s="19" t="str">
        <f t="shared" si="15"/>
        <v>Freitag</v>
      </c>
      <c r="H179" s="20"/>
      <c r="I179" s="19"/>
      <c r="J179" s="21">
        <f t="shared" si="14"/>
        <v>0.22916666666666669</v>
      </c>
      <c r="K179" s="22">
        <f t="shared" si="12"/>
        <v>5.5</v>
      </c>
      <c r="L179" s="53" t="str">
        <f t="shared" si="13"/>
        <v/>
      </c>
    </row>
    <row r="180" spans="1:15" x14ac:dyDescent="0.25">
      <c r="A180" s="17">
        <f>B179</f>
        <v>0.55208333333333337</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25">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25">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25">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25">
      <c r="A184" s="15"/>
      <c r="B184" s="15"/>
      <c r="C184" s="48"/>
      <c r="D184" s="48"/>
      <c r="E184" s="16"/>
      <c r="F184" s="27"/>
      <c r="G184" s="1"/>
      <c r="H184" s="2"/>
      <c r="I184" s="1"/>
      <c r="J184" s="3"/>
      <c r="K184" s="4"/>
      <c r="L184" s="54" t="str">
        <f>IF(SUM(K179:K183)&gt;10,SUM(K179:K183),"")</f>
        <v/>
      </c>
    </row>
    <row r="185" spans="1:15" ht="15.75" thickBot="1" x14ac:dyDescent="0.3">
      <c r="A185" s="137" t="s">
        <v>38</v>
      </c>
      <c r="B185" s="138"/>
      <c r="C185" s="138"/>
      <c r="D185" s="138"/>
      <c r="E185" s="139"/>
      <c r="F185" s="7"/>
      <c r="G185" s="6"/>
      <c r="H185" s="8"/>
      <c r="I185" s="6"/>
      <c r="J185" s="9"/>
      <c r="K185" s="11">
        <f>SUM(K5:K183)</f>
        <v>123.24999999999999</v>
      </c>
      <c r="L185" s="10">
        <f>SUM(L5:L184)</f>
        <v>0</v>
      </c>
    </row>
    <row r="186" spans="1:15" x14ac:dyDescent="0.25">
      <c r="A186" s="35"/>
      <c r="B186" s="35"/>
      <c r="C186" s="35"/>
      <c r="D186" s="35"/>
      <c r="E186" s="35"/>
    </row>
    <row r="187" spans="1:15" x14ac:dyDescent="0.25">
      <c r="F187" s="5"/>
    </row>
    <row r="188" spans="1:15" s="36" customFormat="1" x14ac:dyDescent="0.25">
      <c r="A188" s="37" t="s">
        <v>10</v>
      </c>
      <c r="B188" s="38"/>
      <c r="C188" s="38"/>
      <c r="D188" s="35"/>
      <c r="E188" s="35"/>
      <c r="G188" s="5"/>
      <c r="H188" s="5"/>
      <c r="I188" s="5"/>
      <c r="J188" s="5"/>
      <c r="K188" s="5"/>
      <c r="L188" s="5"/>
      <c r="M188" s="5"/>
      <c r="N188" s="5"/>
      <c r="O188" s="5"/>
    </row>
    <row r="189" spans="1:15" s="36" customFormat="1" x14ac:dyDescent="0.25">
      <c r="A189" s="39" t="s">
        <v>24</v>
      </c>
      <c r="B189" s="38"/>
      <c r="C189" s="38"/>
      <c r="D189" s="38"/>
      <c r="E189" s="38"/>
      <c r="G189" s="5"/>
      <c r="H189" s="5"/>
      <c r="I189" s="5"/>
      <c r="J189" s="5"/>
      <c r="K189" s="5"/>
      <c r="L189" s="5"/>
      <c r="M189" s="5"/>
      <c r="N189" s="5"/>
      <c r="O189" s="5"/>
    </row>
    <row r="190" spans="1:15" s="36" customFormat="1" x14ac:dyDescent="0.25">
      <c r="A190" s="40"/>
      <c r="B190" s="41"/>
      <c r="C190" s="41"/>
      <c r="D190" s="41"/>
      <c r="E190" s="41"/>
      <c r="G190" s="5"/>
      <c r="H190" s="5"/>
      <c r="I190" s="5"/>
      <c r="J190" s="5"/>
      <c r="K190" s="5"/>
      <c r="L190" s="5"/>
      <c r="M190" s="5"/>
      <c r="N190" s="5"/>
      <c r="O190" s="5"/>
    </row>
    <row r="191" spans="1:15" s="36" customFormat="1" ht="32.25" customHeight="1" x14ac:dyDescent="0.25">
      <c r="A191" s="37" t="s">
        <v>10</v>
      </c>
      <c r="B191" s="38"/>
      <c r="C191" s="38"/>
      <c r="D191" s="35"/>
      <c r="E191" s="37"/>
      <c r="G191" s="5"/>
      <c r="H191" s="5"/>
      <c r="I191" s="5"/>
      <c r="J191" s="5"/>
      <c r="K191" s="5"/>
      <c r="L191" s="5"/>
      <c r="M191" s="5"/>
      <c r="N191" s="5"/>
      <c r="O191" s="5"/>
    </row>
    <row r="192" spans="1:15" s="36" customFormat="1" x14ac:dyDescent="0.25">
      <c r="A192" s="39" t="s">
        <v>25</v>
      </c>
      <c r="B192" s="38"/>
      <c r="C192" s="38"/>
      <c r="D192" s="38"/>
      <c r="E192" s="39"/>
      <c r="G192" s="5"/>
      <c r="H192" s="5"/>
      <c r="I192" s="5"/>
      <c r="J192" s="5"/>
      <c r="K192" s="5"/>
      <c r="L192" s="5"/>
      <c r="M192" s="5"/>
      <c r="N192" s="5"/>
      <c r="O192" s="5"/>
    </row>
    <row r="193" spans="1:15" s="36" customFormat="1" x14ac:dyDescent="0.25">
      <c r="A193" s="37"/>
      <c r="B193" s="35"/>
      <c r="C193" s="35"/>
      <c r="D193" s="35"/>
      <c r="E193" s="35"/>
      <c r="G193" s="5"/>
      <c r="H193" s="5"/>
      <c r="I193" s="5"/>
      <c r="J193" s="5"/>
      <c r="K193" s="5"/>
      <c r="L193" s="5"/>
      <c r="M193" s="5"/>
      <c r="N193" s="5"/>
      <c r="O193" s="5"/>
    </row>
    <row r="194" spans="1:15" s="36" customFormat="1" ht="39.75" customHeight="1" x14ac:dyDescent="0.25">
      <c r="A194" s="37" t="s">
        <v>10</v>
      </c>
      <c r="B194" s="38"/>
      <c r="C194" s="38"/>
      <c r="D194" s="35"/>
      <c r="E194" s="35"/>
      <c r="G194" s="5"/>
      <c r="H194" s="5"/>
      <c r="I194" s="5"/>
      <c r="J194" s="5"/>
      <c r="K194" s="5"/>
      <c r="L194" s="5"/>
      <c r="M194" s="5"/>
      <c r="N194" s="5"/>
      <c r="O194" s="5"/>
    </row>
    <row r="195" spans="1:15" s="36" customFormat="1" x14ac:dyDescent="0.25">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A184:B184 B94:B183 B5:B88"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33 B50: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58" priority="987" stopIfTrue="1">
      <formula>$G6="Sonntag"</formula>
    </cfRule>
    <cfRule type="expression" dxfId="2457" priority="988" stopIfTrue="1">
      <formula>$G6="Samstag"</formula>
    </cfRule>
  </conditionalFormatting>
  <conditionalFormatting sqref="F17:G20 F23:G27 F29:G33 F35:G39 F47:G51 F53:G57 F59:G63 F6:G15">
    <cfRule type="expression" dxfId="2456" priority="986">
      <formula>#REF!="Sa"</formula>
    </cfRule>
  </conditionalFormatting>
  <conditionalFormatting sqref="G17:G20 G23:G27 G29:G33 G35:G39 G47:G51 G53:G57 G59:G63 G6:G15">
    <cfRule type="expression" dxfId="2455" priority="984">
      <formula>$G6="Sonntag"</formula>
    </cfRule>
    <cfRule type="expression" dxfId="2454" priority="985">
      <formula>$G6="Samstag"</formula>
    </cfRule>
  </conditionalFormatting>
  <conditionalFormatting sqref="G23:G27 G29:G33 G35:G39">
    <cfRule type="expression" dxfId="2453" priority="982">
      <formula>$H23="Sonntag"</formula>
    </cfRule>
    <cfRule type="expression" dxfId="2452" priority="983">
      <formula>$H23="Samstag"</formula>
    </cfRule>
  </conditionalFormatting>
  <conditionalFormatting sqref="M37:O37">
    <cfRule type="expression" dxfId="2451" priority="980" stopIfTrue="1">
      <formula>$G43="Sonntag"</formula>
    </cfRule>
    <cfRule type="expression" dxfId="2450" priority="981" stopIfTrue="1">
      <formula>$G43="Samstag"</formula>
    </cfRule>
  </conditionalFormatting>
  <conditionalFormatting sqref="B16 E16:J16">
    <cfRule type="expression" dxfId="2449" priority="978" stopIfTrue="1">
      <formula>$G16="Sonntag"</formula>
    </cfRule>
    <cfRule type="expression" dxfId="2448" priority="979" stopIfTrue="1">
      <formula>$G16="Samstag"</formula>
    </cfRule>
  </conditionalFormatting>
  <conditionalFormatting sqref="F16:G16">
    <cfRule type="expression" dxfId="2447" priority="977">
      <formula>#REF!="Sa"</formula>
    </cfRule>
  </conditionalFormatting>
  <conditionalFormatting sqref="G16">
    <cfRule type="expression" dxfId="2446" priority="975">
      <formula>$G16="Sonntag"</formula>
    </cfRule>
    <cfRule type="expression" dxfId="2445" priority="976">
      <formula>$G16="Samstag"</formula>
    </cfRule>
  </conditionalFormatting>
  <conditionalFormatting sqref="B22 E22:J22">
    <cfRule type="expression" dxfId="2444" priority="973" stopIfTrue="1">
      <formula>$G22="Sonntag"</formula>
    </cfRule>
    <cfRule type="expression" dxfId="2443" priority="974" stopIfTrue="1">
      <formula>$G22="Samstag"</formula>
    </cfRule>
  </conditionalFormatting>
  <conditionalFormatting sqref="F22:G22">
    <cfRule type="expression" dxfId="2442" priority="972">
      <formula>#REF!="Sa"</formula>
    </cfRule>
  </conditionalFormatting>
  <conditionalFormatting sqref="G22">
    <cfRule type="expression" dxfId="2441" priority="970">
      <formula>$G22="Sonntag"</formula>
    </cfRule>
    <cfRule type="expression" dxfId="2440" priority="971">
      <formula>$G22="Samstag"</formula>
    </cfRule>
  </conditionalFormatting>
  <conditionalFormatting sqref="B28 E28:J28">
    <cfRule type="expression" dxfId="2439" priority="968" stopIfTrue="1">
      <formula>$G28="Sonntag"</formula>
    </cfRule>
    <cfRule type="expression" dxfId="2438" priority="969" stopIfTrue="1">
      <formula>$G28="Samstag"</formula>
    </cfRule>
  </conditionalFormatting>
  <conditionalFormatting sqref="F28:G28">
    <cfRule type="expression" dxfId="2437" priority="967">
      <formula>#REF!="Sa"</formula>
    </cfRule>
  </conditionalFormatting>
  <conditionalFormatting sqref="G28">
    <cfRule type="expression" dxfId="2436" priority="965">
      <formula>$G28="Sonntag"</formula>
    </cfRule>
    <cfRule type="expression" dxfId="2435" priority="966">
      <formula>$G28="Samstag"</formula>
    </cfRule>
  </conditionalFormatting>
  <conditionalFormatting sqref="B34 E34:J34">
    <cfRule type="expression" dxfId="2434" priority="963" stopIfTrue="1">
      <formula>$G34="Sonntag"</formula>
    </cfRule>
    <cfRule type="expression" dxfId="2433" priority="964" stopIfTrue="1">
      <formula>$G34="Samstag"</formula>
    </cfRule>
  </conditionalFormatting>
  <conditionalFormatting sqref="F34:G34">
    <cfRule type="expression" dxfId="2432" priority="962">
      <formula>#REF!="Sa"</formula>
    </cfRule>
  </conditionalFormatting>
  <conditionalFormatting sqref="G34">
    <cfRule type="expression" dxfId="2431" priority="960">
      <formula>$G34="Sonntag"</formula>
    </cfRule>
    <cfRule type="expression" dxfId="2430" priority="961">
      <formula>$G34="Samstag"</formula>
    </cfRule>
  </conditionalFormatting>
  <conditionalFormatting sqref="B40 E40:J40">
    <cfRule type="expression" dxfId="2429" priority="958" stopIfTrue="1">
      <formula>$G40="Sonntag"</formula>
    </cfRule>
    <cfRule type="expression" dxfId="2428" priority="959" stopIfTrue="1">
      <formula>$G40="Samstag"</formula>
    </cfRule>
  </conditionalFormatting>
  <conditionalFormatting sqref="F40:G40">
    <cfRule type="expression" dxfId="2427" priority="957">
      <formula>#REF!="Sa"</formula>
    </cfRule>
  </conditionalFormatting>
  <conditionalFormatting sqref="G40">
    <cfRule type="expression" dxfId="2426" priority="955">
      <formula>$G40="Sonntag"</formula>
    </cfRule>
    <cfRule type="expression" dxfId="2425" priority="956">
      <formula>$G40="Samstag"</formula>
    </cfRule>
  </conditionalFormatting>
  <conditionalFormatting sqref="B46 E46:J46">
    <cfRule type="expression" dxfId="2424" priority="953" stopIfTrue="1">
      <formula>$G46="Sonntag"</formula>
    </cfRule>
    <cfRule type="expression" dxfId="2423" priority="954" stopIfTrue="1">
      <formula>$G46="Samstag"</formula>
    </cfRule>
  </conditionalFormatting>
  <conditionalFormatting sqref="F46:G46">
    <cfRule type="expression" dxfId="2422" priority="952">
      <formula>#REF!="Sa"</formula>
    </cfRule>
  </conditionalFormatting>
  <conditionalFormatting sqref="G46">
    <cfRule type="expression" dxfId="2421" priority="950">
      <formula>$G46="Sonntag"</formula>
    </cfRule>
    <cfRule type="expression" dxfId="2420" priority="951">
      <formula>$G46="Samstag"</formula>
    </cfRule>
  </conditionalFormatting>
  <conditionalFormatting sqref="B52 E52:J52">
    <cfRule type="expression" dxfId="2419" priority="948" stopIfTrue="1">
      <formula>$G52="Sonntag"</formula>
    </cfRule>
    <cfRule type="expression" dxfId="2418" priority="949" stopIfTrue="1">
      <formula>$G52="Samstag"</formula>
    </cfRule>
  </conditionalFormatting>
  <conditionalFormatting sqref="F52:G52">
    <cfRule type="expression" dxfId="2417" priority="947">
      <formula>#REF!="Sa"</formula>
    </cfRule>
  </conditionalFormatting>
  <conditionalFormatting sqref="G52">
    <cfRule type="expression" dxfId="2416" priority="945">
      <formula>$G52="Sonntag"</formula>
    </cfRule>
    <cfRule type="expression" dxfId="2415" priority="946">
      <formula>$G52="Samstag"</formula>
    </cfRule>
  </conditionalFormatting>
  <conditionalFormatting sqref="B58 E58:J58">
    <cfRule type="expression" dxfId="2414" priority="943" stopIfTrue="1">
      <formula>$G58="Sonntag"</formula>
    </cfRule>
    <cfRule type="expression" dxfId="2413" priority="944" stopIfTrue="1">
      <formula>$G58="Samstag"</formula>
    </cfRule>
  </conditionalFormatting>
  <conditionalFormatting sqref="F58:G58">
    <cfRule type="expression" dxfId="2412" priority="942">
      <formula>#REF!="Sa"</formula>
    </cfRule>
  </conditionalFormatting>
  <conditionalFormatting sqref="G58">
    <cfRule type="expression" dxfId="2411" priority="940">
      <formula>$G58="Sonntag"</formula>
    </cfRule>
    <cfRule type="expression" dxfId="2410" priority="941">
      <formula>$G58="Samstag"</formula>
    </cfRule>
  </conditionalFormatting>
  <conditionalFormatting sqref="B64 E64:J64">
    <cfRule type="expression" dxfId="2409" priority="938" stopIfTrue="1">
      <formula>$G64="Sonntag"</formula>
    </cfRule>
    <cfRule type="expression" dxfId="2408" priority="939" stopIfTrue="1">
      <formula>$G64="Samstag"</formula>
    </cfRule>
  </conditionalFormatting>
  <conditionalFormatting sqref="F64:G64">
    <cfRule type="expression" dxfId="2407" priority="937">
      <formula>#REF!="Sa"</formula>
    </cfRule>
  </conditionalFormatting>
  <conditionalFormatting sqref="G64">
    <cfRule type="expression" dxfId="2406" priority="935">
      <formula>$G64="Sonntag"</formula>
    </cfRule>
    <cfRule type="expression" dxfId="2405" priority="936">
      <formula>$G64="Samstag"</formula>
    </cfRule>
  </conditionalFormatting>
  <conditionalFormatting sqref="B70 E70:J70">
    <cfRule type="expression" dxfId="2404" priority="933" stopIfTrue="1">
      <formula>$G70="Sonntag"</formula>
    </cfRule>
    <cfRule type="expression" dxfId="2403" priority="934" stopIfTrue="1">
      <formula>$G70="Samstag"</formula>
    </cfRule>
  </conditionalFormatting>
  <conditionalFormatting sqref="F70:G70">
    <cfRule type="expression" dxfId="2402" priority="932">
      <formula>#REF!="Sa"</formula>
    </cfRule>
  </conditionalFormatting>
  <conditionalFormatting sqref="G70">
    <cfRule type="expression" dxfId="2401" priority="930">
      <formula>$G70="Sonntag"</formula>
    </cfRule>
    <cfRule type="expression" dxfId="2400" priority="931">
      <formula>$G70="Samstag"</formula>
    </cfRule>
  </conditionalFormatting>
  <conditionalFormatting sqref="B76 E76:J76">
    <cfRule type="expression" dxfId="2399" priority="928" stopIfTrue="1">
      <formula>$G76="Sonntag"</formula>
    </cfRule>
    <cfRule type="expression" dxfId="2398" priority="929" stopIfTrue="1">
      <formula>$G76="Samstag"</formula>
    </cfRule>
  </conditionalFormatting>
  <conditionalFormatting sqref="F76:G76">
    <cfRule type="expression" dxfId="2397" priority="927">
      <formula>#REF!="Sa"</formula>
    </cfRule>
  </conditionalFormatting>
  <conditionalFormatting sqref="G76">
    <cfRule type="expression" dxfId="2396" priority="925">
      <formula>$G76="Sonntag"</formula>
    </cfRule>
    <cfRule type="expression" dxfId="2395" priority="926">
      <formula>$G76="Samstag"</formula>
    </cfRule>
  </conditionalFormatting>
  <conditionalFormatting sqref="B82 E82:J82">
    <cfRule type="expression" dxfId="2394" priority="923" stopIfTrue="1">
      <formula>$G82="Sonntag"</formula>
    </cfRule>
    <cfRule type="expression" dxfId="2393" priority="924" stopIfTrue="1">
      <formula>$G82="Samstag"</formula>
    </cfRule>
  </conditionalFormatting>
  <conditionalFormatting sqref="F82:G82">
    <cfRule type="expression" dxfId="2392" priority="922">
      <formula>#REF!="Sa"</formula>
    </cfRule>
  </conditionalFormatting>
  <conditionalFormatting sqref="G82">
    <cfRule type="expression" dxfId="2391" priority="920">
      <formula>$G82="Sonntag"</formula>
    </cfRule>
    <cfRule type="expression" dxfId="2390" priority="921">
      <formula>$G82="Samstag"</formula>
    </cfRule>
  </conditionalFormatting>
  <conditionalFormatting sqref="B88 E88:J88">
    <cfRule type="expression" dxfId="2389" priority="918" stopIfTrue="1">
      <formula>$G88="Sonntag"</formula>
    </cfRule>
    <cfRule type="expression" dxfId="2388" priority="919" stopIfTrue="1">
      <formula>$G88="Samstag"</formula>
    </cfRule>
  </conditionalFormatting>
  <conditionalFormatting sqref="F88:G88">
    <cfRule type="expression" dxfId="2387" priority="917">
      <formula>#REF!="Sa"</formula>
    </cfRule>
  </conditionalFormatting>
  <conditionalFormatting sqref="G88">
    <cfRule type="expression" dxfId="2386" priority="915">
      <formula>$G88="Sonntag"</formula>
    </cfRule>
    <cfRule type="expression" dxfId="2385" priority="916">
      <formula>$G88="Samstag"</formula>
    </cfRule>
  </conditionalFormatting>
  <conditionalFormatting sqref="B94 E94:J94">
    <cfRule type="expression" dxfId="2384" priority="913" stopIfTrue="1">
      <formula>$G94="Sonntag"</formula>
    </cfRule>
    <cfRule type="expression" dxfId="2383" priority="914" stopIfTrue="1">
      <formula>$G94="Samstag"</formula>
    </cfRule>
  </conditionalFormatting>
  <conditionalFormatting sqref="F94:G94">
    <cfRule type="expression" dxfId="2382" priority="912">
      <formula>#REF!="Sa"</formula>
    </cfRule>
  </conditionalFormatting>
  <conditionalFormatting sqref="G94">
    <cfRule type="expression" dxfId="2381" priority="910">
      <formula>$G94="Sonntag"</formula>
    </cfRule>
    <cfRule type="expression" dxfId="2380" priority="911">
      <formula>$G94="Samstag"</formula>
    </cfRule>
  </conditionalFormatting>
  <conditionalFormatting sqref="B100 E100:J100">
    <cfRule type="expression" dxfId="2379" priority="908" stopIfTrue="1">
      <formula>$G100="Sonntag"</formula>
    </cfRule>
    <cfRule type="expression" dxfId="2378" priority="909" stopIfTrue="1">
      <formula>$G100="Samstag"</formula>
    </cfRule>
  </conditionalFormatting>
  <conditionalFormatting sqref="F100:G100">
    <cfRule type="expression" dxfId="2377" priority="907">
      <formula>#REF!="Sa"</formula>
    </cfRule>
  </conditionalFormatting>
  <conditionalFormatting sqref="G100">
    <cfRule type="expression" dxfId="2376" priority="905">
      <formula>$G100="Sonntag"</formula>
    </cfRule>
    <cfRule type="expression" dxfId="2375" priority="906">
      <formula>$G100="Samstag"</formula>
    </cfRule>
  </conditionalFormatting>
  <conditionalFormatting sqref="B106 E106:J106">
    <cfRule type="expression" dxfId="2374" priority="903" stopIfTrue="1">
      <formula>$G106="Sonntag"</formula>
    </cfRule>
    <cfRule type="expression" dxfId="2373" priority="904" stopIfTrue="1">
      <formula>$G106="Samstag"</formula>
    </cfRule>
  </conditionalFormatting>
  <conditionalFormatting sqref="F106:G106">
    <cfRule type="expression" dxfId="2372" priority="902">
      <formula>#REF!="Sa"</formula>
    </cfRule>
  </conditionalFormatting>
  <conditionalFormatting sqref="G106">
    <cfRule type="expression" dxfId="2371" priority="900">
      <formula>$G106="Sonntag"</formula>
    </cfRule>
    <cfRule type="expression" dxfId="2370" priority="901">
      <formula>$G106="Samstag"</formula>
    </cfRule>
  </conditionalFormatting>
  <conditionalFormatting sqref="B112 E112:J112">
    <cfRule type="expression" dxfId="2369" priority="898" stopIfTrue="1">
      <formula>$G112="Sonntag"</formula>
    </cfRule>
    <cfRule type="expression" dxfId="2368" priority="899" stopIfTrue="1">
      <formula>$G112="Samstag"</formula>
    </cfRule>
  </conditionalFormatting>
  <conditionalFormatting sqref="F112:G112">
    <cfRule type="expression" dxfId="2367" priority="897">
      <formula>#REF!="Sa"</formula>
    </cfRule>
  </conditionalFormatting>
  <conditionalFormatting sqref="G112">
    <cfRule type="expression" dxfId="2366" priority="895">
      <formula>$G112="Sonntag"</formula>
    </cfRule>
    <cfRule type="expression" dxfId="2365" priority="896">
      <formula>$G112="Samstag"</formula>
    </cfRule>
  </conditionalFormatting>
  <conditionalFormatting sqref="B118 E118:J118">
    <cfRule type="expression" dxfId="2364" priority="893" stopIfTrue="1">
      <formula>$G118="Sonntag"</formula>
    </cfRule>
    <cfRule type="expression" dxfId="2363" priority="894" stopIfTrue="1">
      <formula>$G118="Samstag"</formula>
    </cfRule>
  </conditionalFormatting>
  <conditionalFormatting sqref="F118:G118">
    <cfRule type="expression" dxfId="2362" priority="892">
      <formula>#REF!="Sa"</formula>
    </cfRule>
  </conditionalFormatting>
  <conditionalFormatting sqref="G118">
    <cfRule type="expression" dxfId="2361" priority="890">
      <formula>$G118="Sonntag"</formula>
    </cfRule>
    <cfRule type="expression" dxfId="2360" priority="891">
      <formula>$G118="Samstag"</formula>
    </cfRule>
  </conditionalFormatting>
  <conditionalFormatting sqref="B124 E124:J124">
    <cfRule type="expression" dxfId="2359" priority="888" stopIfTrue="1">
      <formula>$G124="Sonntag"</formula>
    </cfRule>
    <cfRule type="expression" dxfId="2358" priority="889" stopIfTrue="1">
      <formula>$G124="Samstag"</formula>
    </cfRule>
  </conditionalFormatting>
  <conditionalFormatting sqref="F124:G124">
    <cfRule type="expression" dxfId="2357" priority="887">
      <formula>#REF!="Sa"</formula>
    </cfRule>
  </conditionalFormatting>
  <conditionalFormatting sqref="G124">
    <cfRule type="expression" dxfId="2356" priority="885">
      <formula>$G124="Sonntag"</formula>
    </cfRule>
    <cfRule type="expression" dxfId="2355" priority="886">
      <formula>$G124="Samstag"</formula>
    </cfRule>
  </conditionalFormatting>
  <conditionalFormatting sqref="B130 E130:J130">
    <cfRule type="expression" dxfId="2354" priority="883" stopIfTrue="1">
      <formula>$G130="Sonntag"</formula>
    </cfRule>
    <cfRule type="expression" dxfId="2353" priority="884" stopIfTrue="1">
      <formula>$G130="Samstag"</formula>
    </cfRule>
  </conditionalFormatting>
  <conditionalFormatting sqref="F130:G130">
    <cfRule type="expression" dxfId="2352" priority="882">
      <formula>#REF!="Sa"</formula>
    </cfRule>
  </conditionalFormatting>
  <conditionalFormatting sqref="G130">
    <cfRule type="expression" dxfId="2351" priority="880">
      <formula>$G130="Sonntag"</formula>
    </cfRule>
    <cfRule type="expression" dxfId="2350" priority="881">
      <formula>$G130="Samstag"</formula>
    </cfRule>
  </conditionalFormatting>
  <conditionalFormatting sqref="B136 E136:J136">
    <cfRule type="expression" dxfId="2349" priority="878" stopIfTrue="1">
      <formula>$G136="Sonntag"</formula>
    </cfRule>
    <cfRule type="expression" dxfId="2348" priority="879" stopIfTrue="1">
      <formula>$G136="Samstag"</formula>
    </cfRule>
  </conditionalFormatting>
  <conditionalFormatting sqref="F136:G136">
    <cfRule type="expression" dxfId="2347" priority="877">
      <formula>#REF!="Sa"</formula>
    </cfRule>
  </conditionalFormatting>
  <conditionalFormatting sqref="G136">
    <cfRule type="expression" dxfId="2346" priority="875">
      <formula>$G136="Sonntag"</formula>
    </cfRule>
    <cfRule type="expression" dxfId="2345" priority="876">
      <formula>$G136="Samstag"</formula>
    </cfRule>
  </conditionalFormatting>
  <conditionalFormatting sqref="B142 E142:J142">
    <cfRule type="expression" dxfId="2344" priority="873" stopIfTrue="1">
      <formula>$G142="Sonntag"</formula>
    </cfRule>
    <cfRule type="expression" dxfId="2343" priority="874" stopIfTrue="1">
      <formula>$G142="Samstag"</formula>
    </cfRule>
  </conditionalFormatting>
  <conditionalFormatting sqref="F142:G142">
    <cfRule type="expression" dxfId="2342" priority="872">
      <formula>#REF!="Sa"</formula>
    </cfRule>
  </conditionalFormatting>
  <conditionalFormatting sqref="G142">
    <cfRule type="expression" dxfId="2341" priority="870">
      <formula>$G142="Sonntag"</formula>
    </cfRule>
    <cfRule type="expression" dxfId="2340" priority="871">
      <formula>$G142="Samstag"</formula>
    </cfRule>
  </conditionalFormatting>
  <conditionalFormatting sqref="B148 E148:J148">
    <cfRule type="expression" dxfId="2339" priority="868" stopIfTrue="1">
      <formula>$G148="Sonntag"</formula>
    </cfRule>
    <cfRule type="expression" dxfId="2338" priority="869" stopIfTrue="1">
      <formula>$G148="Samstag"</formula>
    </cfRule>
  </conditionalFormatting>
  <conditionalFormatting sqref="F148:G148">
    <cfRule type="expression" dxfId="2337" priority="867">
      <formula>#REF!="Sa"</formula>
    </cfRule>
  </conditionalFormatting>
  <conditionalFormatting sqref="G148">
    <cfRule type="expression" dxfId="2336" priority="865">
      <formula>$G148="Sonntag"</formula>
    </cfRule>
    <cfRule type="expression" dxfId="2335" priority="866">
      <formula>$G148="Samstag"</formula>
    </cfRule>
  </conditionalFormatting>
  <conditionalFormatting sqref="B154 E154:J154">
    <cfRule type="expression" dxfId="2334" priority="863" stopIfTrue="1">
      <formula>$G154="Sonntag"</formula>
    </cfRule>
    <cfRule type="expression" dxfId="2333" priority="864" stopIfTrue="1">
      <formula>$G154="Samstag"</formula>
    </cfRule>
  </conditionalFormatting>
  <conditionalFormatting sqref="F154:G154">
    <cfRule type="expression" dxfId="2332" priority="862">
      <formula>#REF!="Sa"</formula>
    </cfRule>
  </conditionalFormatting>
  <conditionalFormatting sqref="G154">
    <cfRule type="expression" dxfId="2331" priority="860">
      <formula>$G154="Sonntag"</formula>
    </cfRule>
    <cfRule type="expression" dxfId="2330" priority="861">
      <formula>$G154="Samstag"</formula>
    </cfRule>
  </conditionalFormatting>
  <conditionalFormatting sqref="B160 E160:J160">
    <cfRule type="expression" dxfId="2329" priority="858" stopIfTrue="1">
      <formula>$G160="Sonntag"</formula>
    </cfRule>
    <cfRule type="expression" dxfId="2328" priority="859" stopIfTrue="1">
      <formula>$G160="Samstag"</formula>
    </cfRule>
  </conditionalFormatting>
  <conditionalFormatting sqref="F160:G160">
    <cfRule type="expression" dxfId="2327" priority="857">
      <formula>#REF!="Sa"</formula>
    </cfRule>
  </conditionalFormatting>
  <conditionalFormatting sqref="G160">
    <cfRule type="expression" dxfId="2326" priority="855">
      <formula>$G160="Sonntag"</formula>
    </cfRule>
    <cfRule type="expression" dxfId="2325" priority="856">
      <formula>$G160="Samstag"</formula>
    </cfRule>
  </conditionalFormatting>
  <conditionalFormatting sqref="B166 E166:J166">
    <cfRule type="expression" dxfId="2324" priority="853" stopIfTrue="1">
      <formula>$G166="Sonntag"</formula>
    </cfRule>
    <cfRule type="expression" dxfId="2323" priority="854" stopIfTrue="1">
      <formula>$G166="Samstag"</formula>
    </cfRule>
  </conditionalFormatting>
  <conditionalFormatting sqref="F166:G166">
    <cfRule type="expression" dxfId="2322" priority="852">
      <formula>#REF!="Sa"</formula>
    </cfRule>
  </conditionalFormatting>
  <conditionalFormatting sqref="G166">
    <cfRule type="expression" dxfId="2321" priority="850">
      <formula>$G166="Sonntag"</formula>
    </cfRule>
    <cfRule type="expression" dxfId="2320" priority="851">
      <formula>$G166="Samstag"</formula>
    </cfRule>
  </conditionalFormatting>
  <conditionalFormatting sqref="B172 E172:J172">
    <cfRule type="expression" dxfId="2319" priority="848" stopIfTrue="1">
      <formula>$G172="Sonntag"</formula>
    </cfRule>
    <cfRule type="expression" dxfId="2318" priority="849" stopIfTrue="1">
      <formula>$G172="Samstag"</formula>
    </cfRule>
  </conditionalFormatting>
  <conditionalFormatting sqref="F172:G172">
    <cfRule type="expression" dxfId="2317" priority="847">
      <formula>#REF!="Sa"</formula>
    </cfRule>
  </conditionalFormatting>
  <conditionalFormatting sqref="G172">
    <cfRule type="expression" dxfId="2316" priority="845">
      <formula>$G172="Sonntag"</formula>
    </cfRule>
    <cfRule type="expression" dxfId="2315" priority="846">
      <formula>$G172="Samstag"</formula>
    </cfRule>
  </conditionalFormatting>
  <conditionalFormatting sqref="B178 E178:J178">
    <cfRule type="expression" dxfId="2314" priority="843" stopIfTrue="1">
      <formula>$G178="Sonntag"</formula>
    </cfRule>
    <cfRule type="expression" dxfId="2313" priority="844" stopIfTrue="1">
      <formula>$G178="Samstag"</formula>
    </cfRule>
  </conditionalFormatting>
  <conditionalFormatting sqref="F178:G178">
    <cfRule type="expression" dxfId="2312" priority="842">
      <formula>#REF!="Sa"</formula>
    </cfRule>
  </conditionalFormatting>
  <conditionalFormatting sqref="G178">
    <cfRule type="expression" dxfId="2311" priority="840">
      <formula>$G178="Sonntag"</formula>
    </cfRule>
    <cfRule type="expression" dxfId="2310" priority="841">
      <formula>$G178="Samstag"</formula>
    </cfRule>
  </conditionalFormatting>
  <conditionalFormatting sqref="B45 E41:J45">
    <cfRule type="expression" dxfId="2309" priority="812" stopIfTrue="1">
      <formula>$G41="Sonntag"</formula>
    </cfRule>
    <cfRule type="expression" dxfId="2308" priority="813" stopIfTrue="1">
      <formula>$G41="Samstag"</formula>
    </cfRule>
  </conditionalFormatting>
  <conditionalFormatting sqref="F41:G45">
    <cfRule type="expression" dxfId="2307" priority="811">
      <formula>#REF!="Sa"</formula>
    </cfRule>
  </conditionalFormatting>
  <conditionalFormatting sqref="G41:G45">
    <cfRule type="expression" dxfId="2306" priority="809">
      <formula>$G41="Sonntag"</formula>
    </cfRule>
    <cfRule type="expression" dxfId="2305" priority="810">
      <formula>$G41="Samstag"</formula>
    </cfRule>
  </conditionalFormatting>
  <conditionalFormatting sqref="F65:G69">
    <cfRule type="expression" dxfId="2304" priority="808">
      <formula>#REF!="Sa"</formula>
    </cfRule>
  </conditionalFormatting>
  <conditionalFormatting sqref="G65:G69">
    <cfRule type="expression" dxfId="2303" priority="806">
      <formula>$G65="Sonntag"</formula>
    </cfRule>
    <cfRule type="expression" dxfId="2302" priority="807">
      <formula>$G65="Samstag"</formula>
    </cfRule>
  </conditionalFormatting>
  <conditionalFormatting sqref="F71:G75">
    <cfRule type="expression" dxfId="2301" priority="805">
      <formula>#REF!="Sa"</formula>
    </cfRule>
  </conditionalFormatting>
  <conditionalFormatting sqref="G71:G75">
    <cfRule type="expression" dxfId="2300" priority="803">
      <formula>$G71="Sonntag"</formula>
    </cfRule>
    <cfRule type="expression" dxfId="2299" priority="804">
      <formula>$G71="Samstag"</formula>
    </cfRule>
  </conditionalFormatting>
  <conditionalFormatting sqref="F77:G81">
    <cfRule type="expression" dxfId="2298" priority="802">
      <formula>#REF!="Sa"</formula>
    </cfRule>
  </conditionalFormatting>
  <conditionalFormatting sqref="G77:G81">
    <cfRule type="expression" dxfId="2297" priority="800">
      <formula>$G77="Sonntag"</formula>
    </cfRule>
    <cfRule type="expression" dxfId="2296" priority="801">
      <formula>$G77="Samstag"</formula>
    </cfRule>
  </conditionalFormatting>
  <conditionalFormatting sqref="B83:B87 E83:J87">
    <cfRule type="expression" dxfId="2295" priority="798" stopIfTrue="1">
      <formula>$G83="Sonntag"</formula>
    </cfRule>
    <cfRule type="expression" dxfId="2294" priority="799" stopIfTrue="1">
      <formula>$G83="Samstag"</formula>
    </cfRule>
  </conditionalFormatting>
  <conditionalFormatting sqref="F83:G87">
    <cfRule type="expression" dxfId="2293" priority="797">
      <formula>#REF!="Sa"</formula>
    </cfRule>
  </conditionalFormatting>
  <conditionalFormatting sqref="G83:G87">
    <cfRule type="expression" dxfId="2292" priority="795">
      <formula>$G83="Sonntag"</formula>
    </cfRule>
    <cfRule type="expression" dxfId="2291" priority="796">
      <formula>$G83="Samstag"</formula>
    </cfRule>
  </conditionalFormatting>
  <conditionalFormatting sqref="E89:J93">
    <cfRule type="expression" dxfId="2290" priority="793" stopIfTrue="1">
      <formula>$G89="Sonntag"</formula>
    </cfRule>
    <cfRule type="expression" dxfId="2289" priority="794" stopIfTrue="1">
      <formula>$G89="Samstag"</formula>
    </cfRule>
  </conditionalFormatting>
  <conditionalFormatting sqref="F89:G93">
    <cfRule type="expression" dxfId="2288" priority="792">
      <formula>#REF!="Sa"</formula>
    </cfRule>
  </conditionalFormatting>
  <conditionalFormatting sqref="G89:G93">
    <cfRule type="expression" dxfId="2287" priority="790">
      <formula>$G89="Sonntag"</formula>
    </cfRule>
    <cfRule type="expression" dxfId="2286" priority="791">
      <formula>$G89="Samstag"</formula>
    </cfRule>
  </conditionalFormatting>
  <conditionalFormatting sqref="B95:B97 E95:J97">
    <cfRule type="expression" dxfId="2285" priority="786" stopIfTrue="1">
      <formula>$G95="Sonntag"</formula>
    </cfRule>
    <cfRule type="expression" dxfId="2284" priority="787" stopIfTrue="1">
      <formula>$G95="Samstag"</formula>
    </cfRule>
  </conditionalFormatting>
  <conditionalFormatting sqref="F95:G97">
    <cfRule type="expression" dxfId="2283" priority="785">
      <formula>#REF!="Sa"</formula>
    </cfRule>
  </conditionalFormatting>
  <conditionalFormatting sqref="G95:G97">
    <cfRule type="expression" dxfId="2282" priority="783">
      <formula>$G95="Sonntag"</formula>
    </cfRule>
    <cfRule type="expression" dxfId="2281" priority="784">
      <formula>$G95="Samstag"</formula>
    </cfRule>
  </conditionalFormatting>
  <conditionalFormatting sqref="F98:G99">
    <cfRule type="expression" dxfId="2280" priority="782">
      <formula>#REF!="Sa"</formula>
    </cfRule>
  </conditionalFormatting>
  <conditionalFormatting sqref="G98:G99">
    <cfRule type="expression" dxfId="2279" priority="780">
      <formula>$G98="Sonntag"</formula>
    </cfRule>
    <cfRule type="expression" dxfId="2278" priority="781">
      <formula>$G98="Samstag"</formula>
    </cfRule>
  </conditionalFormatting>
  <conditionalFormatting sqref="G98:G99">
    <cfRule type="expression" dxfId="2277" priority="778">
      <formula>$H98="Sonntag"</formula>
    </cfRule>
    <cfRule type="expression" dxfId="2276" priority="779">
      <formula>$H98="Samstag"</formula>
    </cfRule>
  </conditionalFormatting>
  <conditionalFormatting sqref="F101:G105">
    <cfRule type="expression" dxfId="2275" priority="777">
      <formula>#REF!="Sa"</formula>
    </cfRule>
  </conditionalFormatting>
  <conditionalFormatting sqref="G101:G105">
    <cfRule type="expression" dxfId="2274" priority="775">
      <formula>$G101="Sonntag"</formula>
    </cfRule>
    <cfRule type="expression" dxfId="2273" priority="776">
      <formula>$G101="Samstag"</formula>
    </cfRule>
  </conditionalFormatting>
  <conditionalFormatting sqref="G101:G105">
    <cfRule type="expression" dxfId="2272" priority="773">
      <formula>$H101="Sonntag"</formula>
    </cfRule>
    <cfRule type="expression" dxfId="2271" priority="774">
      <formula>$H101="Samstag"</formula>
    </cfRule>
  </conditionalFormatting>
  <conditionalFormatting sqref="F107:G111">
    <cfRule type="expression" dxfId="2270" priority="772">
      <formula>#REF!="Sa"</formula>
    </cfRule>
  </conditionalFormatting>
  <conditionalFormatting sqref="G107:G111">
    <cfRule type="expression" dxfId="2269" priority="770">
      <formula>$G107="Sonntag"</formula>
    </cfRule>
    <cfRule type="expression" dxfId="2268" priority="771">
      <formula>$G107="Samstag"</formula>
    </cfRule>
  </conditionalFormatting>
  <conditionalFormatting sqref="G107:G111">
    <cfRule type="expression" dxfId="2267" priority="768">
      <formula>$H107="Sonntag"</formula>
    </cfRule>
    <cfRule type="expression" dxfId="2266" priority="769">
      <formula>$H107="Samstag"</formula>
    </cfRule>
  </conditionalFormatting>
  <conditionalFormatting sqref="F113:G117">
    <cfRule type="expression" dxfId="2265" priority="767">
      <formula>#REF!="Sa"</formula>
    </cfRule>
  </conditionalFormatting>
  <conditionalFormatting sqref="G113:G117">
    <cfRule type="expression" dxfId="2264" priority="765">
      <formula>$G113="Sonntag"</formula>
    </cfRule>
    <cfRule type="expression" dxfId="2263" priority="766">
      <formula>$G113="Samstag"</formula>
    </cfRule>
  </conditionalFormatting>
  <conditionalFormatting sqref="G113:G117">
    <cfRule type="expression" dxfId="2262" priority="763">
      <formula>$H113="Sonntag"</formula>
    </cfRule>
    <cfRule type="expression" dxfId="2261" priority="764">
      <formula>$H113="Samstag"</formula>
    </cfRule>
  </conditionalFormatting>
  <conditionalFormatting sqref="F119:G123">
    <cfRule type="expression" dxfId="2260" priority="762">
      <formula>#REF!="Sa"</formula>
    </cfRule>
  </conditionalFormatting>
  <conditionalFormatting sqref="G119:G123">
    <cfRule type="expression" dxfId="2259" priority="760">
      <formula>$G119="Sonntag"</formula>
    </cfRule>
    <cfRule type="expression" dxfId="2258" priority="761">
      <formula>$G119="Samstag"</formula>
    </cfRule>
  </conditionalFormatting>
  <conditionalFormatting sqref="G119:G123">
    <cfRule type="expression" dxfId="2257" priority="758">
      <formula>$H119="Sonntag"</formula>
    </cfRule>
    <cfRule type="expression" dxfId="2256" priority="759">
      <formula>$H119="Samstag"</formula>
    </cfRule>
  </conditionalFormatting>
  <conditionalFormatting sqref="F125:G129">
    <cfRule type="expression" dxfId="2255" priority="757">
      <formula>#REF!="Sa"</formula>
    </cfRule>
  </conditionalFormatting>
  <conditionalFormatting sqref="G125:G129">
    <cfRule type="expression" dxfId="2254" priority="755">
      <formula>$G125="Sonntag"</formula>
    </cfRule>
    <cfRule type="expression" dxfId="2253" priority="756">
      <formula>$G125="Samstag"</formula>
    </cfRule>
  </conditionalFormatting>
  <conditionalFormatting sqref="G125:G129">
    <cfRule type="expression" dxfId="2252" priority="753">
      <formula>$H125="Sonntag"</formula>
    </cfRule>
    <cfRule type="expression" dxfId="2251" priority="754">
      <formula>$H125="Samstag"</formula>
    </cfRule>
  </conditionalFormatting>
  <conditionalFormatting sqref="F131:G135">
    <cfRule type="expression" dxfId="2250" priority="752">
      <formula>#REF!="Sa"</formula>
    </cfRule>
  </conditionalFormatting>
  <conditionalFormatting sqref="G131:G135">
    <cfRule type="expression" dxfId="2249" priority="750">
      <formula>$G131="Sonntag"</formula>
    </cfRule>
    <cfRule type="expression" dxfId="2248" priority="751">
      <formula>$G131="Samstag"</formula>
    </cfRule>
  </conditionalFormatting>
  <conditionalFormatting sqref="G131:G135">
    <cfRule type="expression" dxfId="2247" priority="748">
      <formula>$H131="Sonntag"</formula>
    </cfRule>
    <cfRule type="expression" dxfId="2246" priority="749">
      <formula>$H131="Samstag"</formula>
    </cfRule>
  </conditionalFormatting>
  <conditionalFormatting sqref="F137:G141">
    <cfRule type="expression" dxfId="2245" priority="747">
      <formula>#REF!="Sa"</formula>
    </cfRule>
  </conditionalFormatting>
  <conditionalFormatting sqref="G137:G141">
    <cfRule type="expression" dxfId="2244" priority="745">
      <formula>$G137="Sonntag"</formula>
    </cfRule>
    <cfRule type="expression" dxfId="2243" priority="746">
      <formula>$G137="Samstag"</formula>
    </cfRule>
  </conditionalFormatting>
  <conditionalFormatting sqref="G137:G141">
    <cfRule type="expression" dxfId="2242" priority="743">
      <formula>$H137="Sonntag"</formula>
    </cfRule>
    <cfRule type="expression" dxfId="2241" priority="744">
      <formula>$H137="Samstag"</formula>
    </cfRule>
  </conditionalFormatting>
  <conditionalFormatting sqref="F143:G147">
    <cfRule type="expression" dxfId="2240" priority="742">
      <formula>#REF!="Sa"</formula>
    </cfRule>
  </conditionalFormatting>
  <conditionalFormatting sqref="G143:G147">
    <cfRule type="expression" dxfId="2239" priority="740">
      <formula>$G143="Sonntag"</formula>
    </cfRule>
    <cfRule type="expression" dxfId="2238" priority="741">
      <formula>$G143="Samstag"</formula>
    </cfRule>
  </conditionalFormatting>
  <conditionalFormatting sqref="G143:G147">
    <cfRule type="expression" dxfId="2237" priority="738">
      <formula>$H143="Sonntag"</formula>
    </cfRule>
    <cfRule type="expression" dxfId="2236" priority="739">
      <formula>$H143="Samstag"</formula>
    </cfRule>
  </conditionalFormatting>
  <conditionalFormatting sqref="F149:G153">
    <cfRule type="expression" dxfId="2235" priority="737">
      <formula>#REF!="Sa"</formula>
    </cfRule>
  </conditionalFormatting>
  <conditionalFormatting sqref="G149:G153">
    <cfRule type="expression" dxfId="2234" priority="735">
      <formula>$G149="Sonntag"</formula>
    </cfRule>
    <cfRule type="expression" dxfId="2233" priority="736">
      <formula>$G149="Samstag"</formula>
    </cfRule>
  </conditionalFormatting>
  <conditionalFormatting sqref="G149:G153">
    <cfRule type="expression" dxfId="2232" priority="733">
      <formula>$H149="Sonntag"</formula>
    </cfRule>
    <cfRule type="expression" dxfId="2231" priority="734">
      <formula>$H149="Samstag"</formula>
    </cfRule>
  </conditionalFormatting>
  <conditionalFormatting sqref="F155:G159">
    <cfRule type="expression" dxfId="2230" priority="732">
      <formula>#REF!="Sa"</formula>
    </cfRule>
  </conditionalFormatting>
  <conditionalFormatting sqref="G155:G159">
    <cfRule type="expression" dxfId="2229" priority="730">
      <formula>$G155="Sonntag"</formula>
    </cfRule>
    <cfRule type="expression" dxfId="2228" priority="731">
      <formula>$G155="Samstag"</formula>
    </cfRule>
  </conditionalFormatting>
  <conditionalFormatting sqref="G155:G159">
    <cfRule type="expression" dxfId="2227" priority="728">
      <formula>$H155="Sonntag"</formula>
    </cfRule>
    <cfRule type="expression" dxfId="2226" priority="729">
      <formula>$H155="Samstag"</formula>
    </cfRule>
  </conditionalFormatting>
  <conditionalFormatting sqref="F161:G165">
    <cfRule type="expression" dxfId="2225" priority="727">
      <formula>#REF!="Sa"</formula>
    </cfRule>
  </conditionalFormatting>
  <conditionalFormatting sqref="G161:G165">
    <cfRule type="expression" dxfId="2224" priority="725">
      <formula>$G161="Sonntag"</formula>
    </cfRule>
    <cfRule type="expression" dxfId="2223" priority="726">
      <formula>$G161="Samstag"</formula>
    </cfRule>
  </conditionalFormatting>
  <conditionalFormatting sqref="G161:G165">
    <cfRule type="expression" dxfId="2222" priority="723">
      <formula>$H161="Sonntag"</formula>
    </cfRule>
    <cfRule type="expression" dxfId="2221" priority="724">
      <formula>$H161="Samstag"</formula>
    </cfRule>
  </conditionalFormatting>
  <conditionalFormatting sqref="F167:G171">
    <cfRule type="expression" dxfId="2220" priority="722">
      <formula>#REF!="Sa"</formula>
    </cfRule>
  </conditionalFormatting>
  <conditionalFormatting sqref="G167:G171">
    <cfRule type="expression" dxfId="2219" priority="720">
      <formula>$G167="Sonntag"</formula>
    </cfRule>
    <cfRule type="expression" dxfId="2218" priority="721">
      <formula>$G167="Samstag"</formula>
    </cfRule>
  </conditionalFormatting>
  <conditionalFormatting sqref="G167:G171">
    <cfRule type="expression" dxfId="2217" priority="718">
      <formula>$H167="Sonntag"</formula>
    </cfRule>
    <cfRule type="expression" dxfId="2216" priority="719">
      <formula>$H167="Samstag"</formula>
    </cfRule>
  </conditionalFormatting>
  <conditionalFormatting sqref="F173:G177">
    <cfRule type="expression" dxfId="2215" priority="717">
      <formula>#REF!="Sa"</formula>
    </cfRule>
  </conditionalFormatting>
  <conditionalFormatting sqref="G173:G177">
    <cfRule type="expression" dxfId="2214" priority="715">
      <formula>$G173="Sonntag"</formula>
    </cfRule>
    <cfRule type="expression" dxfId="2213" priority="716">
      <formula>$G173="Samstag"</formula>
    </cfRule>
  </conditionalFormatting>
  <conditionalFormatting sqref="G173:G177">
    <cfRule type="expression" dxfId="2212" priority="713">
      <formula>$H173="Sonntag"</formula>
    </cfRule>
    <cfRule type="expression" dxfId="2211" priority="714">
      <formula>$H173="Samstag"</formula>
    </cfRule>
  </conditionalFormatting>
  <conditionalFormatting sqref="F179:G183">
    <cfRule type="expression" dxfId="2210" priority="712">
      <formula>#REF!="Sa"</formula>
    </cfRule>
  </conditionalFormatting>
  <conditionalFormatting sqref="G179:G183">
    <cfRule type="expression" dxfId="2209" priority="710">
      <formula>$G179="Sonntag"</formula>
    </cfRule>
    <cfRule type="expression" dxfId="2208" priority="711">
      <formula>$G179="Samstag"</formula>
    </cfRule>
  </conditionalFormatting>
  <conditionalFormatting sqref="G179:G183">
    <cfRule type="expression" dxfId="2207" priority="708">
      <formula>$H179="Sonntag"</formula>
    </cfRule>
    <cfRule type="expression" dxfId="2206" priority="709">
      <formula>$H179="Samstag"</formula>
    </cfRule>
  </conditionalFormatting>
  <conditionalFormatting sqref="G179:G183">
    <cfRule type="expression" dxfId="2205" priority="537">
      <formula>#REF!="Sa"</formula>
    </cfRule>
  </conditionalFormatting>
  <conditionalFormatting sqref="G179:G183">
    <cfRule type="expression" dxfId="2204" priority="535">
      <formula>$G179="Sonntag"</formula>
    </cfRule>
    <cfRule type="expression" dxfId="2203" priority="536">
      <formula>$G179="Samstag"</formula>
    </cfRule>
  </conditionalFormatting>
  <conditionalFormatting sqref="G179:G183">
    <cfRule type="expression" dxfId="2202" priority="533">
      <formula>$H179="Sonntag"</formula>
    </cfRule>
    <cfRule type="expression" dxfId="2201" priority="534">
      <formula>$H179="Samstag"</formula>
    </cfRule>
  </conditionalFormatting>
  <conditionalFormatting sqref="C17:C20 C23:C27 C6:C15">
    <cfRule type="expression" dxfId="2200" priority="299" stopIfTrue="1">
      <formula>$G6="Sonntag"</formula>
    </cfRule>
    <cfRule type="expression" dxfId="2199" priority="300" stopIfTrue="1">
      <formula>$G6="Samstag"</formula>
    </cfRule>
  </conditionalFormatting>
  <conditionalFormatting sqref="C16">
    <cfRule type="expression" dxfId="2198" priority="297" stopIfTrue="1">
      <formula>$G16="Sonntag"</formula>
    </cfRule>
    <cfRule type="expression" dxfId="2197" priority="298" stopIfTrue="1">
      <formula>$G16="Samstag"</formula>
    </cfRule>
  </conditionalFormatting>
  <conditionalFormatting sqref="C22">
    <cfRule type="expression" dxfId="2196" priority="295" stopIfTrue="1">
      <formula>$G22="Sonntag"</formula>
    </cfRule>
    <cfRule type="expression" dxfId="2195" priority="296" stopIfTrue="1">
      <formula>$G22="Samstag"</formula>
    </cfRule>
  </conditionalFormatting>
  <conditionalFormatting sqref="C28">
    <cfRule type="expression" dxfId="2194" priority="293" stopIfTrue="1">
      <formula>$G28="Sonntag"</formula>
    </cfRule>
    <cfRule type="expression" dxfId="2193" priority="294" stopIfTrue="1">
      <formula>$G28="Samstag"</formula>
    </cfRule>
  </conditionalFormatting>
  <conditionalFormatting sqref="C52">
    <cfRule type="expression" dxfId="2192" priority="291" stopIfTrue="1">
      <formula>$G52="Sonntag"</formula>
    </cfRule>
    <cfRule type="expression" dxfId="2191" priority="292" stopIfTrue="1">
      <formula>$G52="Samstag"</formula>
    </cfRule>
  </conditionalFormatting>
  <conditionalFormatting sqref="C76">
    <cfRule type="expression" dxfId="2190" priority="289" stopIfTrue="1">
      <formula>$G76="Sonntag"</formula>
    </cfRule>
    <cfRule type="expression" dxfId="2189" priority="290" stopIfTrue="1">
      <formula>$G76="Samstag"</formula>
    </cfRule>
  </conditionalFormatting>
  <conditionalFormatting sqref="C100">
    <cfRule type="expression" dxfId="2188" priority="287" stopIfTrue="1">
      <formula>$G100="Sonntag"</formula>
    </cfRule>
    <cfRule type="expression" dxfId="2187" priority="288" stopIfTrue="1">
      <formula>$G100="Samstag"</formula>
    </cfRule>
  </conditionalFormatting>
  <conditionalFormatting sqref="C124">
    <cfRule type="expression" dxfId="2186" priority="285" stopIfTrue="1">
      <formula>$G124="Sonntag"</formula>
    </cfRule>
    <cfRule type="expression" dxfId="2185" priority="286" stopIfTrue="1">
      <formula>$G124="Samstag"</formula>
    </cfRule>
  </conditionalFormatting>
  <conditionalFormatting sqref="C148">
    <cfRule type="expression" dxfId="2184" priority="283" stopIfTrue="1">
      <formula>$G148="Sonntag"</formula>
    </cfRule>
    <cfRule type="expression" dxfId="2183" priority="284" stopIfTrue="1">
      <formula>$G148="Samstag"</formula>
    </cfRule>
  </conditionalFormatting>
  <conditionalFormatting sqref="C29:C34 C45 C50:C51">
    <cfRule type="expression" dxfId="2182" priority="281" stopIfTrue="1">
      <formula>$G29="Sonntag"</formula>
    </cfRule>
    <cfRule type="expression" dxfId="2181" priority="282" stopIfTrue="1">
      <formula>$G29="Samstag"</formula>
    </cfRule>
  </conditionalFormatting>
  <conditionalFormatting sqref="C40">
    <cfRule type="expression" dxfId="2180" priority="279" stopIfTrue="1">
      <formula>$G40="Sonntag"</formula>
    </cfRule>
    <cfRule type="expression" dxfId="2179" priority="280" stopIfTrue="1">
      <formula>$G40="Samstag"</formula>
    </cfRule>
  </conditionalFormatting>
  <conditionalFormatting sqref="C46">
    <cfRule type="expression" dxfId="2178" priority="277" stopIfTrue="1">
      <formula>$G46="Sonntag"</formula>
    </cfRule>
    <cfRule type="expression" dxfId="2177" priority="278" stopIfTrue="1">
      <formula>$G46="Samstag"</formula>
    </cfRule>
  </conditionalFormatting>
  <conditionalFormatting sqref="C53:C63 C65:C69 C71:C75">
    <cfRule type="expression" dxfId="2176" priority="275" stopIfTrue="1">
      <formula>$G53="Sonntag"</formula>
    </cfRule>
    <cfRule type="expression" dxfId="2175" priority="276" stopIfTrue="1">
      <formula>$G53="Samstag"</formula>
    </cfRule>
  </conditionalFormatting>
  <conditionalFormatting sqref="C64">
    <cfRule type="expression" dxfId="2174" priority="273" stopIfTrue="1">
      <formula>$G64="Sonntag"</formula>
    </cfRule>
    <cfRule type="expression" dxfId="2173" priority="274" stopIfTrue="1">
      <formula>$G64="Samstag"</formula>
    </cfRule>
  </conditionalFormatting>
  <conditionalFormatting sqref="C70">
    <cfRule type="expression" dxfId="2172" priority="271" stopIfTrue="1">
      <formula>$G70="Sonntag"</formula>
    </cfRule>
    <cfRule type="expression" dxfId="2171" priority="272" stopIfTrue="1">
      <formula>$G70="Samstag"</formula>
    </cfRule>
  </conditionalFormatting>
  <conditionalFormatting sqref="C77:C87 C89:C93 C95:C99">
    <cfRule type="expression" dxfId="2170" priority="269" stopIfTrue="1">
      <formula>$G77="Sonntag"</formula>
    </cfRule>
    <cfRule type="expression" dxfId="2169" priority="270" stopIfTrue="1">
      <formula>$G77="Samstag"</formula>
    </cfRule>
  </conditionalFormatting>
  <conditionalFormatting sqref="C88">
    <cfRule type="expression" dxfId="2168" priority="267" stopIfTrue="1">
      <formula>$G88="Sonntag"</formula>
    </cfRule>
    <cfRule type="expression" dxfId="2167" priority="268" stopIfTrue="1">
      <formula>$G88="Samstag"</formula>
    </cfRule>
  </conditionalFormatting>
  <conditionalFormatting sqref="C94">
    <cfRule type="expression" dxfId="2166" priority="265" stopIfTrue="1">
      <formula>$G94="Sonntag"</formula>
    </cfRule>
    <cfRule type="expression" dxfId="2165" priority="266" stopIfTrue="1">
      <formula>$G94="Samstag"</formula>
    </cfRule>
  </conditionalFormatting>
  <conditionalFormatting sqref="C101:C111 C113:C117 C119:C123">
    <cfRule type="expression" dxfId="2164" priority="263" stopIfTrue="1">
      <formula>$G101="Sonntag"</formula>
    </cfRule>
    <cfRule type="expression" dxfId="2163" priority="264" stopIfTrue="1">
      <formula>$G101="Samstag"</formula>
    </cfRule>
  </conditionalFormatting>
  <conditionalFormatting sqref="C112">
    <cfRule type="expression" dxfId="2162" priority="261" stopIfTrue="1">
      <formula>$G112="Sonntag"</formula>
    </cfRule>
    <cfRule type="expression" dxfId="2161" priority="262" stopIfTrue="1">
      <formula>$G112="Samstag"</formula>
    </cfRule>
  </conditionalFormatting>
  <conditionalFormatting sqref="C118">
    <cfRule type="expression" dxfId="2160" priority="259" stopIfTrue="1">
      <formula>$G118="Sonntag"</formula>
    </cfRule>
    <cfRule type="expression" dxfId="2159" priority="260" stopIfTrue="1">
      <formula>$G118="Samstag"</formula>
    </cfRule>
  </conditionalFormatting>
  <conditionalFormatting sqref="C125:C135 C137:C141 C143:C147">
    <cfRule type="expression" dxfId="2158" priority="257" stopIfTrue="1">
      <formula>$G125="Sonntag"</formula>
    </cfRule>
    <cfRule type="expression" dxfId="2157" priority="258" stopIfTrue="1">
      <formula>$G125="Samstag"</formula>
    </cfRule>
  </conditionalFormatting>
  <conditionalFormatting sqref="C136">
    <cfRule type="expression" dxfId="2156" priority="255" stopIfTrue="1">
      <formula>$G136="Sonntag"</formula>
    </cfRule>
    <cfRule type="expression" dxfId="2155" priority="256" stopIfTrue="1">
      <formula>$G136="Samstag"</formula>
    </cfRule>
  </conditionalFormatting>
  <conditionalFormatting sqref="C142">
    <cfRule type="expression" dxfId="2154" priority="253" stopIfTrue="1">
      <formula>$G142="Sonntag"</formula>
    </cfRule>
    <cfRule type="expression" dxfId="2153" priority="254" stopIfTrue="1">
      <formula>$G142="Samstag"</formula>
    </cfRule>
  </conditionalFormatting>
  <conditionalFormatting sqref="C149:C159">
    <cfRule type="expression" dxfId="2152" priority="251" stopIfTrue="1">
      <formula>$G149="Sonntag"</formula>
    </cfRule>
    <cfRule type="expression" dxfId="2151" priority="252" stopIfTrue="1">
      <formula>$G149="Samstag"</formula>
    </cfRule>
  </conditionalFormatting>
  <conditionalFormatting sqref="C160">
    <cfRule type="expression" dxfId="2150" priority="249" stopIfTrue="1">
      <formula>$G160="Sonntag"</formula>
    </cfRule>
    <cfRule type="expression" dxfId="2149" priority="250" stopIfTrue="1">
      <formula>$G160="Samstag"</formula>
    </cfRule>
  </conditionalFormatting>
  <conditionalFormatting sqref="C161:C166">
    <cfRule type="expression" dxfId="2148" priority="247" stopIfTrue="1">
      <formula>$G161="Sonntag"</formula>
    </cfRule>
    <cfRule type="expression" dxfId="2147" priority="248" stopIfTrue="1">
      <formula>$G161="Samstag"</formula>
    </cfRule>
  </conditionalFormatting>
  <conditionalFormatting sqref="C168:C174 C179:C183 C176:C177">
    <cfRule type="expression" dxfId="2146" priority="245" stopIfTrue="1">
      <formula>$G168="Sonntag"</formula>
    </cfRule>
    <cfRule type="expression" dxfId="2145" priority="246" stopIfTrue="1">
      <formula>$G168="Samstag"</formula>
    </cfRule>
  </conditionalFormatting>
  <conditionalFormatting sqref="C178">
    <cfRule type="expression" dxfId="2144" priority="243" stopIfTrue="1">
      <formula>$G178="Sonntag"</formula>
    </cfRule>
    <cfRule type="expression" dxfId="2143" priority="244" stopIfTrue="1">
      <formula>$G178="Samstag"</formula>
    </cfRule>
  </conditionalFormatting>
  <conditionalFormatting sqref="K184">
    <cfRule type="expression" dxfId="2142" priority="241" stopIfTrue="1">
      <formula>$G184="Sonntag"</formula>
    </cfRule>
    <cfRule type="expression" dxfId="2141" priority="242" stopIfTrue="1">
      <formula>$G184="Samstag"</formula>
    </cfRule>
  </conditionalFormatting>
  <conditionalFormatting sqref="A184:B184 E184:J184">
    <cfRule type="expression" dxfId="2140" priority="239" stopIfTrue="1">
      <formula>$G184="Sonntag"</formula>
    </cfRule>
    <cfRule type="expression" dxfId="2139" priority="240" stopIfTrue="1">
      <formula>$G184="Samstag"</formula>
    </cfRule>
  </conditionalFormatting>
  <conditionalFormatting sqref="F184:G184">
    <cfRule type="expression" dxfId="2138" priority="238">
      <formula>#REF!="Sa"</formula>
    </cfRule>
  </conditionalFormatting>
  <conditionalFormatting sqref="G184">
    <cfRule type="expression" dxfId="2137" priority="236">
      <formula>$G184="Sonntag"</formula>
    </cfRule>
    <cfRule type="expression" dxfId="2136" priority="237">
      <formula>$G184="Samstag"</formula>
    </cfRule>
  </conditionalFormatting>
  <conditionalFormatting sqref="C184:D184">
    <cfRule type="expression" dxfId="2135" priority="225" stopIfTrue="1">
      <formula>$G184="Sonntag"</formula>
    </cfRule>
    <cfRule type="expression" dxfId="2134" priority="226" stopIfTrue="1">
      <formula>$G184="Samstag"</formula>
    </cfRule>
  </conditionalFormatting>
  <conditionalFormatting sqref="L11:L15 L17:L20 L6:L9">
    <cfRule type="expression" dxfId="2133" priority="223" stopIfTrue="1">
      <formula>$G6="Sonntag"</formula>
    </cfRule>
    <cfRule type="expression" dxfId="2132" priority="224" stopIfTrue="1">
      <formula>$G6="Samstag"</formula>
    </cfRule>
  </conditionalFormatting>
  <conditionalFormatting sqref="L10 L16 L22">
    <cfRule type="expression" dxfId="2131" priority="221" stopIfTrue="1">
      <formula>$G10="Sonntag"</formula>
    </cfRule>
    <cfRule type="expression" dxfId="2130" priority="222" stopIfTrue="1">
      <formula>$G10="Samstag"</formula>
    </cfRule>
  </conditionalFormatting>
  <conditionalFormatting sqref="L10 L16 L22">
    <cfRule type="expression" dxfId="2129" priority="219" stopIfTrue="1">
      <formula>$G10="Sonntag"</formula>
    </cfRule>
    <cfRule type="expression" dxfId="2128" priority="220" stopIfTrue="1">
      <formula>$G10="Samstag"</formula>
    </cfRule>
  </conditionalFormatting>
  <conditionalFormatting sqref="L10 L16 L22">
    <cfRule type="cellIs" dxfId="2127" priority="218" stopIfTrue="1" operator="greaterThan">
      <formula>10</formula>
    </cfRule>
  </conditionalFormatting>
  <conditionalFormatting sqref="L28 L34 L40 L46 L52 L58 L64 L70 L76 L82 L88 L94 L100 L106 L112 L118 L124 L130 L136 L142 L148 L154 L160 L166 L172 L178 L184">
    <cfRule type="cellIs" dxfId="2126" priority="211" stopIfTrue="1" operator="greaterThan">
      <formula>10</formula>
    </cfRule>
  </conditionalFormatting>
  <conditionalFormatting sqref="L185">
    <cfRule type="cellIs" dxfId="2125" priority="111" operator="equal">
      <formula>0</formula>
    </cfRule>
    <cfRule type="cellIs" dxfId="2124" priority="112" operator="greaterThan">
      <formula>0</formula>
    </cfRule>
    <cfRule type="cellIs" dxfId="2123" priority="113" stopIfTrue="1" operator="greaterThan">
      <formula>0</formula>
    </cfRule>
  </conditionalFormatting>
  <conditionalFormatting sqref="C48:C49">
    <cfRule type="expression" dxfId="2122" priority="25" stopIfTrue="1">
      <formula>$G48="Sonntag"</formula>
    </cfRule>
    <cfRule type="expression" dxfId="2121" priority="26" stopIfTrue="1">
      <formula>$G48="Samstag"</formula>
    </cfRule>
  </conditionalFormatting>
  <conditionalFormatting sqref="C47">
    <cfRule type="expression" dxfId="2120" priority="23" stopIfTrue="1">
      <formula>$G47="Sonntag"</formula>
    </cfRule>
    <cfRule type="expression" dxfId="2119" priority="24" stopIfTrue="1">
      <formula>$G47="Samstag"</formula>
    </cfRule>
  </conditionalFormatting>
  <conditionalFormatting sqref="B47:B49">
    <cfRule type="expression" dxfId="2118" priority="21" stopIfTrue="1">
      <formula>$G47="Sonntag"</formula>
    </cfRule>
    <cfRule type="expression" dxfId="2117" priority="22" stopIfTrue="1">
      <formula>$G47="Samstag"</formula>
    </cfRule>
  </conditionalFormatting>
  <conditionalFormatting sqref="B41:B44">
    <cfRule type="expression" dxfId="2116" priority="19" stopIfTrue="1">
      <formula>$G41="Sonntag"</formula>
    </cfRule>
    <cfRule type="expression" dxfId="2115" priority="20" stopIfTrue="1">
      <formula>$G41="Samstag"</formula>
    </cfRule>
  </conditionalFormatting>
  <conditionalFormatting sqref="C41:C44">
    <cfRule type="expression" dxfId="2114" priority="17" stopIfTrue="1">
      <formula>$G41="Sonntag"</formula>
    </cfRule>
    <cfRule type="expression" dxfId="2113" priority="18" stopIfTrue="1">
      <formula>$G41="Samstag"</formula>
    </cfRule>
  </conditionalFormatting>
  <conditionalFormatting sqref="B35:B39">
    <cfRule type="expression" dxfId="2112" priority="15" stopIfTrue="1">
      <formula>$G35="Sonntag"</formula>
    </cfRule>
    <cfRule type="expression" dxfId="2111" priority="16" stopIfTrue="1">
      <formula>$G35="Samstag"</formula>
    </cfRule>
  </conditionalFormatting>
  <conditionalFormatting sqref="C35:C39">
    <cfRule type="expression" dxfId="2110" priority="13" stopIfTrue="1">
      <formula>$G35="Sonntag"</formula>
    </cfRule>
    <cfRule type="expression" dxfId="2109" priority="14" stopIfTrue="1">
      <formula>$G35="Samstag"</formula>
    </cfRule>
  </conditionalFormatting>
  <conditionalFormatting sqref="B29">
    <cfRule type="expression" dxfId="2108" priority="11" stopIfTrue="1">
      <formula>$G29="Sonntag"</formula>
    </cfRule>
    <cfRule type="expression" dxfId="2107" priority="12" stopIfTrue="1">
      <formula>$G29="Samstag"</formula>
    </cfRule>
  </conditionalFormatting>
  <conditionalFormatting sqref="B30">
    <cfRule type="expression" dxfId="2106" priority="9" stopIfTrue="1">
      <formula>$G30="Sonntag"</formula>
    </cfRule>
    <cfRule type="expression" dxfId="2105" priority="10" stopIfTrue="1">
      <formula>$G30="Samstag"</formula>
    </cfRule>
  </conditionalFormatting>
  <conditionalFormatting sqref="B31">
    <cfRule type="expression" dxfId="2104" priority="7" stopIfTrue="1">
      <formula>$G31="Sonntag"</formula>
    </cfRule>
    <cfRule type="expression" dxfId="2103" priority="8" stopIfTrue="1">
      <formula>$G31="Samstag"</formula>
    </cfRule>
  </conditionalFormatting>
  <conditionalFormatting sqref="B32">
    <cfRule type="expression" dxfId="2102" priority="5" stopIfTrue="1">
      <formula>$G32="Sonntag"</formula>
    </cfRule>
    <cfRule type="expression" dxfId="2101" priority="6" stopIfTrue="1">
      <formula>$G32="Samstag"</formula>
    </cfRule>
  </conditionalFormatting>
  <conditionalFormatting sqref="C167">
    <cfRule type="expression" dxfId="2100" priority="3" stopIfTrue="1">
      <formula>$G167="Sonntag"</formula>
    </cfRule>
    <cfRule type="expression" dxfId="2099" priority="4" stopIfTrue="1">
      <formula>$G167="Samstag"</formula>
    </cfRule>
  </conditionalFormatting>
  <conditionalFormatting sqref="C175">
    <cfRule type="expression" dxfId="2098" priority="1" stopIfTrue="1">
      <formula>$G175="Sonntag"</formula>
    </cfRule>
    <cfRule type="expression" dxfId="2097" priority="2" stopIfTrue="1">
      <formula>$G175="Samstag"</formula>
    </cfRule>
  </conditionalFormatting>
  <dataValidations count="1">
    <dataValidation type="list" allowBlank="1" showInputMessage="1" showErrorMessage="1" sqref="D173:D177 D11:D15 D5:D9 D29:D33 D41:D45 D47:D51 D53:D57 D59:D63 D23:D27 D17:D21 D65:D69 D71:D75 D77:D81 D83:D87 D89:D93 D95:D99 D101:D105 D107:D111 D35:D39 D113:D117 D119:D123 D125:D129 D131:D135 D143:D147 D149:D153 D137:D141 D155:D159 D161:D165 D167:D171 D179: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58D949-CDAB-474A-8EFE-531B3B608A1B}">
  <ds:schemaRefs>
    <ds:schemaRef ds:uri="http://schemas.microsoft.com/sharepoint/v3/contenttype/forms"/>
  </ds:schemaRefs>
</ds:datastoreItem>
</file>

<file path=customXml/itemProps2.xml><?xml version="1.0" encoding="utf-8"?>
<ds:datastoreItem xmlns:ds="http://schemas.openxmlformats.org/officeDocument/2006/customXml" ds:itemID="{8024EC11-9BB9-4619-A10E-6871307AA8F4}">
  <ds:schemaRefs>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eb40555e-a613-4750-856a-55023d6d128c"/>
  </ds:schemaRefs>
</ds:datastoreItem>
</file>

<file path=customXml/itemProps3.xml><?xml version="1.0" encoding="utf-8"?>
<ds:datastoreItem xmlns:ds="http://schemas.openxmlformats.org/officeDocument/2006/customXml" ds:itemID="{CD52FE0E-0099-4BD9-9E26-1A63DC34AA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Wolfgang Scherer</cp:lastModifiedBy>
  <cp:lastPrinted>2014-01-30T16:33:49Z</cp:lastPrinted>
  <dcterms:created xsi:type="dcterms:W3CDTF">2010-03-16T08:54:09Z</dcterms:created>
  <dcterms:modified xsi:type="dcterms:W3CDTF">2017-10-20T12:02:10Z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y fmtid="{D5CDD505-2E9C-101B-9397-08002B2CF9AE}" pid="4" name="WorkbookGuid">
    <vt:lpwstr>a5023cde-5129-4124-8b3e-7c2f2c6dfb52</vt:lpwstr>
  </property>
</Properties>
</file>